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710" windowHeight="6210" tabRatio="602" activeTab="0"/>
  </bookViews>
  <sheets>
    <sheet name="Altersverschiebung" sheetId="1" r:id="rId1"/>
    <sheet name="Kommutationszahlen4%" sheetId="2" r:id="rId2"/>
    <sheet name="Kommutationszahlen3%" sheetId="3" r:id="rId3"/>
  </sheets>
  <definedNames/>
  <calcPr fullCalcOnLoad="1"/>
</workbook>
</file>

<file path=xl/sharedStrings.xml><?xml version="1.0" encoding="utf-8"?>
<sst xmlns="http://schemas.openxmlformats.org/spreadsheetml/2006/main" count="542" uniqueCount="364">
  <si>
    <t>MÄNNER</t>
  </si>
  <si>
    <t>FRAUEN</t>
  </si>
  <si>
    <t>t</t>
  </si>
  <si>
    <t>AVÖ - 1996 R 'Gruppen'</t>
  </si>
  <si>
    <t>AVÖ - 1996 R 'Einzel'</t>
  </si>
  <si>
    <t>AVÖ1996R</t>
  </si>
  <si>
    <t>M</t>
  </si>
  <si>
    <t>W</t>
  </si>
  <si>
    <r>
      <t>q</t>
    </r>
    <r>
      <rPr>
        <b/>
        <vertAlign val="subscript"/>
        <sz val="12"/>
        <rFont val="Palatino"/>
        <family val="1"/>
      </rPr>
      <t xml:space="preserve">x </t>
    </r>
    <r>
      <rPr>
        <b/>
        <sz val="12"/>
        <rFont val="Palatino"/>
        <family val="1"/>
      </rPr>
      <t xml:space="preserve">- Vergleich Generation 1950   /   Männer   /   </t>
    </r>
    <r>
      <rPr>
        <b/>
        <sz val="12"/>
        <rFont val="Palatino"/>
        <family val="0"/>
      </rPr>
      <t>Abschläge berücksichtigt</t>
    </r>
  </si>
  <si>
    <r>
      <t>q</t>
    </r>
    <r>
      <rPr>
        <b/>
        <vertAlign val="subscript"/>
        <sz val="12"/>
        <rFont val="Palatino"/>
        <family val="1"/>
      </rPr>
      <t xml:space="preserve">y </t>
    </r>
    <r>
      <rPr>
        <b/>
        <sz val="12"/>
        <rFont val="Palatino"/>
        <family val="1"/>
      </rPr>
      <t xml:space="preserve">- Vergleich Generation 1950   /   Frauen   /   </t>
    </r>
    <r>
      <rPr>
        <b/>
        <sz val="12"/>
        <rFont val="Palatino"/>
        <family val="0"/>
      </rPr>
      <t>Abschläge berücksichtigt</t>
    </r>
  </si>
  <si>
    <t>III</t>
  </si>
  <si>
    <t>LX</t>
  </si>
  <si>
    <t>dx</t>
  </si>
  <si>
    <t>DX</t>
  </si>
  <si>
    <t>NX</t>
  </si>
  <si>
    <t>SX</t>
  </si>
  <si>
    <t>CX</t>
  </si>
  <si>
    <t>MX</t>
  </si>
  <si>
    <t>RX</t>
  </si>
  <si>
    <t>Alter x</t>
  </si>
  <si>
    <r>
      <t>AVÖ - 1996 R</t>
    </r>
    <r>
      <rPr>
        <b/>
        <sz val="8"/>
        <rFont val="Palatino"/>
        <family val="1"/>
      </rPr>
      <t xml:space="preserve"> </t>
    </r>
    <r>
      <rPr>
        <b/>
        <sz val="10"/>
        <rFont val="Palatino"/>
        <family val="0"/>
      </rPr>
      <t>'Einzel'</t>
    </r>
  </si>
  <si>
    <t>Alter y</t>
  </si>
  <si>
    <t>AVÖ96R4W_000</t>
  </si>
  <si>
    <t>AVÖ96R4W_001</t>
  </si>
  <si>
    <t>AVÖ96R4W_002</t>
  </si>
  <si>
    <t>AVÖ96R4W_003</t>
  </si>
  <si>
    <t>AVÖ96R4W_004</t>
  </si>
  <si>
    <t>AVÖ96R4W_005</t>
  </si>
  <si>
    <t>AVÖ96R4W_006</t>
  </si>
  <si>
    <t>AVÖ96R4W_007</t>
  </si>
  <si>
    <t>AVÖ96R4W_008</t>
  </si>
  <si>
    <t>AVÖ96R4W_009</t>
  </si>
  <si>
    <t>AVÖ96R4W_010</t>
  </si>
  <si>
    <t>AVÖ96R4W_011</t>
  </si>
  <si>
    <t>AVÖ96R4W_012</t>
  </si>
  <si>
    <t>AVÖ96R4W_013</t>
  </si>
  <si>
    <t>AVÖ96R4W_014</t>
  </si>
  <si>
    <t>AVÖ96R4W_015</t>
  </si>
  <si>
    <t>AVÖ96R4W_016</t>
  </si>
  <si>
    <t>AVÖ96R4W_017</t>
  </si>
  <si>
    <t>AVÖ96R4W_018</t>
  </si>
  <si>
    <t>AVÖ96R4W_019</t>
  </si>
  <si>
    <t>AVÖ96R4W_020</t>
  </si>
  <si>
    <t>AVÖ96R4W_021</t>
  </si>
  <si>
    <t>AVÖ96R4W_022</t>
  </si>
  <si>
    <t>AVÖ96R4W_023</t>
  </si>
  <si>
    <t>AVÖ96R4W_024</t>
  </si>
  <si>
    <t>AVÖ96R4W_025</t>
  </si>
  <si>
    <t>AVÖ96R4W_026</t>
  </si>
  <si>
    <t>AVÖ96R4W_027</t>
  </si>
  <si>
    <t>AVÖ96R4W_028</t>
  </si>
  <si>
    <t>AVÖ96R4W_029</t>
  </si>
  <si>
    <t>AVÖ96R4W_030</t>
  </si>
  <si>
    <t>AVÖ96R4W_031</t>
  </si>
  <si>
    <t>AVÖ96R4W_032</t>
  </si>
  <si>
    <t>AVÖ96R4W_033</t>
  </si>
  <si>
    <t>AVÖ96R4W_034</t>
  </si>
  <si>
    <t>AVÖ96R4W_035</t>
  </si>
  <si>
    <t>AVÖ96R4W_036</t>
  </si>
  <si>
    <t>AVÖ96R4W_037</t>
  </si>
  <si>
    <t>AVÖ96R4W_038</t>
  </si>
  <si>
    <t>AVÖ96R4W_039</t>
  </si>
  <si>
    <t>AVÖ96R4W_040</t>
  </si>
  <si>
    <t>AVÖ96R4W_041</t>
  </si>
  <si>
    <t>AVÖ96R4W_042</t>
  </si>
  <si>
    <t>AVÖ96R4W_043</t>
  </si>
  <si>
    <t>AVÖ96R4W_044</t>
  </si>
  <si>
    <t>AVÖ96R4W_045</t>
  </si>
  <si>
    <t>AVÖ96R4W_046</t>
  </si>
  <si>
    <t>AVÖ96R4W_047</t>
  </si>
  <si>
    <t>AVÖ96R4W_048</t>
  </si>
  <si>
    <t>AVÖ96R4W_049</t>
  </si>
  <si>
    <t>AVÖ96R4W_050</t>
  </si>
  <si>
    <t>AVÖ96R4W_051</t>
  </si>
  <si>
    <t>AVÖ96R4W_052</t>
  </si>
  <si>
    <t>AVÖ96R4W_053</t>
  </si>
  <si>
    <t>AVÖ96R4W_054</t>
  </si>
  <si>
    <t>AVÖ96R4W_055</t>
  </si>
  <si>
    <t>AVÖ96R4W_056</t>
  </si>
  <si>
    <t>AVÖ96R4W_057</t>
  </si>
  <si>
    <t>AVÖ96R4W_058</t>
  </si>
  <si>
    <t>AVÖ96R4W_059</t>
  </si>
  <si>
    <t>AVÖ96R4W_060</t>
  </si>
  <si>
    <t>AVÖ96R4W_061</t>
  </si>
  <si>
    <t>AVÖ96R4W_062</t>
  </si>
  <si>
    <t>AVÖ96R4W_063</t>
  </si>
  <si>
    <t>AVÖ96R4W_064</t>
  </si>
  <si>
    <t>AVÖ96R4W_065</t>
  </si>
  <si>
    <t>AVÖ96R4W_066</t>
  </si>
  <si>
    <t>AVÖ96R4W_067</t>
  </si>
  <si>
    <t>AVÖ96R4W_068</t>
  </si>
  <si>
    <t>AVÖ96R4W_069</t>
  </si>
  <si>
    <t>AVÖ96R4W_070</t>
  </si>
  <si>
    <t>AVÖ96R4W_071</t>
  </si>
  <si>
    <t>AVÖ96R4W_072</t>
  </si>
  <si>
    <t>AVÖ96R4W_073</t>
  </si>
  <si>
    <t>AVÖ96R4W_074</t>
  </si>
  <si>
    <t>AVÖ96R4W_075</t>
  </si>
  <si>
    <t>AVÖ96R4W_076</t>
  </si>
  <si>
    <t>AVÖ96R4W_077</t>
  </si>
  <si>
    <t>AVÖ96R4W_078</t>
  </si>
  <si>
    <t>AVÖ96R4W_079</t>
  </si>
  <si>
    <t>AVÖ96R4W_080</t>
  </si>
  <si>
    <t>AVÖ96R4W_081</t>
  </si>
  <si>
    <t>AVÖ96R4W_082</t>
  </si>
  <si>
    <t>AVÖ96R4W_083</t>
  </si>
  <si>
    <t>AVÖ96R4W_084</t>
  </si>
  <si>
    <t>AVÖ96R4W_085</t>
  </si>
  <si>
    <t>AVÖ96R4W_086</t>
  </si>
  <si>
    <t>AVÖ96R4W_087</t>
  </si>
  <si>
    <t>AVÖ96R4W_088</t>
  </si>
  <si>
    <t>AVÖ96R4W_089</t>
  </si>
  <si>
    <t>AVÖ96R4W_090</t>
  </si>
  <si>
    <t>AVÖ96R4W_091</t>
  </si>
  <si>
    <t>AVÖ96R4W_092</t>
  </si>
  <si>
    <t>AVÖ96R4W_093</t>
  </si>
  <si>
    <t>AVÖ96R4W_094</t>
  </si>
  <si>
    <t>AVÖ96R4W_095</t>
  </si>
  <si>
    <t>AVÖ96R4W_096</t>
  </si>
  <si>
    <t>AVÖ96R4W_097</t>
  </si>
  <si>
    <t>AVÖ96R4W_098</t>
  </si>
  <si>
    <t>AVÖ96R4W_099</t>
  </si>
  <si>
    <t>AVÖ96R4W_100</t>
  </si>
  <si>
    <t>AVÖ96R4W_101</t>
  </si>
  <si>
    <t>AVÖ96R4W_102</t>
  </si>
  <si>
    <t>AVÖ96R4W_103</t>
  </si>
  <si>
    <t>AVÖ96R4W_104</t>
  </si>
  <si>
    <t>AVÖ96R4W_105</t>
  </si>
  <si>
    <t>AVÖ96R4W_106</t>
  </si>
  <si>
    <t>AVÖ96R4W_107</t>
  </si>
  <si>
    <t>AVÖ96R4W_108</t>
  </si>
  <si>
    <t>AVÖ96R4W_109</t>
  </si>
  <si>
    <t>AVÖ96R4W_110</t>
  </si>
  <si>
    <t>AVÖ96R4W_111</t>
  </si>
  <si>
    <t>AVÖ96R4W_112</t>
  </si>
  <si>
    <t>AVÖ96R4W_113</t>
  </si>
  <si>
    <t>AVÖ96R3M_000</t>
  </si>
  <si>
    <t>AVÖ96R3W_000</t>
  </si>
  <si>
    <t>AVÖ96R3M_001</t>
  </si>
  <si>
    <t>AVÖ96R3W_001</t>
  </si>
  <si>
    <t>AVÖ96R3M_002</t>
  </si>
  <si>
    <t>AVÖ96R3W_002</t>
  </si>
  <si>
    <t>AVÖ96R3M_003</t>
  </si>
  <si>
    <t>AVÖ96R3W_003</t>
  </si>
  <si>
    <t>AVÖ96R3M_004</t>
  </si>
  <si>
    <t>AVÖ96R3W_004</t>
  </si>
  <si>
    <t>AVÖ96R3M_005</t>
  </si>
  <si>
    <t>AVÖ96R3W_005</t>
  </si>
  <si>
    <t>AVÖ96R3M_006</t>
  </si>
  <si>
    <t>AVÖ96R3W_006</t>
  </si>
  <si>
    <t>AVÖ96R3M_007</t>
  </si>
  <si>
    <t>AVÖ96R3W_007</t>
  </si>
  <si>
    <t>AVÖ96R3M_008</t>
  </si>
  <si>
    <t>AVÖ96R3W_008</t>
  </si>
  <si>
    <t>AVÖ96R3M_009</t>
  </si>
  <si>
    <t>AVÖ96R3W_009</t>
  </si>
  <si>
    <t>AVÖ96R3M_010</t>
  </si>
  <si>
    <t>AVÖ96R3W_010</t>
  </si>
  <si>
    <t>AVÖ96R3M_011</t>
  </si>
  <si>
    <t>AVÖ96R3W_011</t>
  </si>
  <si>
    <t>AVÖ96R3M_012</t>
  </si>
  <si>
    <t>AVÖ96R3W_012</t>
  </si>
  <si>
    <t>AVÖ96R3M_013</t>
  </si>
  <si>
    <t>AVÖ96R3W_013</t>
  </si>
  <si>
    <t>AVÖ96R3M_014</t>
  </si>
  <si>
    <t>AVÖ96R3W_014</t>
  </si>
  <si>
    <t>AVÖ96R3M_015</t>
  </si>
  <si>
    <t>AVÖ96R3W_015</t>
  </si>
  <si>
    <t>AVÖ96R3M_016</t>
  </si>
  <si>
    <t>AVÖ96R3W_016</t>
  </si>
  <si>
    <t>AVÖ96R3M_017</t>
  </si>
  <si>
    <t>AVÖ96R3W_017</t>
  </si>
  <si>
    <t>AVÖ96R3M_018</t>
  </si>
  <si>
    <t>AVÖ96R3W_018</t>
  </si>
  <si>
    <t>AVÖ96R3M_019</t>
  </si>
  <si>
    <t>AVÖ96R3W_019</t>
  </si>
  <si>
    <t>AVÖ96R3M_020</t>
  </si>
  <si>
    <t>AVÖ96R3W_020</t>
  </si>
  <si>
    <t>AVÖ96R3M_021</t>
  </si>
  <si>
    <t>AVÖ96R3W_021</t>
  </si>
  <si>
    <t>AVÖ96R3M_022</t>
  </si>
  <si>
    <t>AVÖ96R3W_022</t>
  </si>
  <si>
    <t>AVÖ96R3M_023</t>
  </si>
  <si>
    <t>AVÖ96R3W_023</t>
  </si>
  <si>
    <t>AVÖ96R3M_024</t>
  </si>
  <si>
    <t>AVÖ96R3W_024</t>
  </si>
  <si>
    <t>AVÖ96R3M_025</t>
  </si>
  <si>
    <t>AVÖ96R3W_025</t>
  </si>
  <si>
    <t>AVÖ96R3M_026</t>
  </si>
  <si>
    <t>AVÖ96R3W_026</t>
  </si>
  <si>
    <t>AVÖ96R3M_027</t>
  </si>
  <si>
    <t>AVÖ96R3W_027</t>
  </si>
  <si>
    <t>AVÖ96R3M_028</t>
  </si>
  <si>
    <t>AVÖ96R3W_028</t>
  </si>
  <si>
    <t>AVÖ96R3M_029</t>
  </si>
  <si>
    <t>AVÖ96R3W_029</t>
  </si>
  <si>
    <t>AVÖ96R3M_030</t>
  </si>
  <si>
    <t>AVÖ96R3W_030</t>
  </si>
  <si>
    <t>AVÖ96R3M_031</t>
  </si>
  <si>
    <t>AVÖ96R3W_031</t>
  </si>
  <si>
    <t>AVÖ96R3M_032</t>
  </si>
  <si>
    <t>AVÖ96R3W_032</t>
  </si>
  <si>
    <t>AVÖ96R3M_033</t>
  </si>
  <si>
    <t>AVÖ96R3W_033</t>
  </si>
  <si>
    <t>AVÖ96R3M_034</t>
  </si>
  <si>
    <t>AVÖ96R3W_034</t>
  </si>
  <si>
    <t>AVÖ96R3M_035</t>
  </si>
  <si>
    <t>AVÖ96R3W_035</t>
  </si>
  <si>
    <t>AVÖ96R3M_036</t>
  </si>
  <si>
    <t>AVÖ96R3W_036</t>
  </si>
  <si>
    <t>AVÖ96R3M_037</t>
  </si>
  <si>
    <t>AVÖ96R3W_037</t>
  </si>
  <si>
    <t>AVÖ96R3M_038</t>
  </si>
  <si>
    <t>AVÖ96R3W_038</t>
  </si>
  <si>
    <t>AVÖ96R3M_039</t>
  </si>
  <si>
    <t>AVÖ96R3W_039</t>
  </si>
  <si>
    <t>AVÖ96R3M_040</t>
  </si>
  <si>
    <t>AVÖ96R3W_040</t>
  </si>
  <si>
    <t>AVÖ96R3M_041</t>
  </si>
  <si>
    <t>AVÖ96R3W_041</t>
  </si>
  <si>
    <t>AVÖ96R3M_042</t>
  </si>
  <si>
    <t>AVÖ96R3W_042</t>
  </si>
  <si>
    <t>AVÖ96R3M_043</t>
  </si>
  <si>
    <t>AVÖ96R3W_043</t>
  </si>
  <si>
    <t>AVÖ96R3M_044</t>
  </si>
  <si>
    <t>AVÖ96R3W_044</t>
  </si>
  <si>
    <t>AVÖ96R3M_045</t>
  </si>
  <si>
    <t>AVÖ96R3W_045</t>
  </si>
  <si>
    <t>AVÖ96R3M_046</t>
  </si>
  <si>
    <t>AVÖ96R3W_046</t>
  </si>
  <si>
    <t>AVÖ96R3M_047</t>
  </si>
  <si>
    <t>AVÖ96R3W_047</t>
  </si>
  <si>
    <t>AVÖ96R3M_048</t>
  </si>
  <si>
    <t>AVÖ96R3W_048</t>
  </si>
  <si>
    <t>AVÖ96R3M_049</t>
  </si>
  <si>
    <t>AVÖ96R3W_049</t>
  </si>
  <si>
    <t>AVÖ96R3M_050</t>
  </si>
  <si>
    <t>AVÖ96R3W_050</t>
  </si>
  <si>
    <t>AVÖ96R3M_051</t>
  </si>
  <si>
    <t>AVÖ96R3W_051</t>
  </si>
  <si>
    <t>AVÖ96R3M_052</t>
  </si>
  <si>
    <t>AVÖ96R3W_052</t>
  </si>
  <si>
    <t>AVÖ96R3M_053</t>
  </si>
  <si>
    <t>AVÖ96R3W_053</t>
  </si>
  <si>
    <t>AVÖ96R3M_054</t>
  </si>
  <si>
    <t>AVÖ96R3W_054</t>
  </si>
  <si>
    <t>AVÖ96R3M_055</t>
  </si>
  <si>
    <t>AVÖ96R3W_055</t>
  </si>
  <si>
    <t>AVÖ96R3M_056</t>
  </si>
  <si>
    <t>AVÖ96R3W_056</t>
  </si>
  <si>
    <t>AVÖ96R3M_057</t>
  </si>
  <si>
    <t>AVÖ96R3W_057</t>
  </si>
  <si>
    <t>AVÖ96R3M_058</t>
  </si>
  <si>
    <t>AVÖ96R3W_058</t>
  </si>
  <si>
    <t>AVÖ96R3M_059</t>
  </si>
  <si>
    <t>AVÖ96R3W_059</t>
  </si>
  <si>
    <t>AVÖ96R3M_060</t>
  </si>
  <si>
    <t>AVÖ96R3W_060</t>
  </si>
  <si>
    <t>AVÖ96R3M_061</t>
  </si>
  <si>
    <t>AVÖ96R3W_061</t>
  </si>
  <si>
    <t>AVÖ96R3M_062</t>
  </si>
  <si>
    <t>AVÖ96R3W_062</t>
  </si>
  <si>
    <t>AVÖ96R3M_063</t>
  </si>
  <si>
    <t>AVÖ96R3W_063</t>
  </si>
  <si>
    <t>AVÖ96R3M_064</t>
  </si>
  <si>
    <t>AVÖ96R3W_064</t>
  </si>
  <si>
    <t>AVÖ96R3M_065</t>
  </si>
  <si>
    <t>AVÖ96R3W_065</t>
  </si>
  <si>
    <t>AVÖ96R3M_066</t>
  </si>
  <si>
    <t>AVÖ96R3W_066</t>
  </si>
  <si>
    <t>AVÖ96R3M_067</t>
  </si>
  <si>
    <t>AVÖ96R3W_067</t>
  </si>
  <si>
    <t>AVÖ96R3M_068</t>
  </si>
  <si>
    <t>AVÖ96R3W_068</t>
  </si>
  <si>
    <t>AVÖ96R3M_069</t>
  </si>
  <si>
    <t>AVÖ96R3W_069</t>
  </si>
  <si>
    <t>AVÖ96R3M_070</t>
  </si>
  <si>
    <t>AVÖ96R3W_070</t>
  </si>
  <si>
    <t>AVÖ96R3M_071</t>
  </si>
  <si>
    <t>AVÖ96R3W_071</t>
  </si>
  <si>
    <t>AVÖ96R3M_072</t>
  </si>
  <si>
    <t>AVÖ96R3W_072</t>
  </si>
  <si>
    <t>AVÖ96R3M_073</t>
  </si>
  <si>
    <t>AVÖ96R3W_073</t>
  </si>
  <si>
    <t>AVÖ96R3M_074</t>
  </si>
  <si>
    <t>AVÖ96R3W_074</t>
  </si>
  <si>
    <t>AVÖ96R3M_075</t>
  </si>
  <si>
    <t>AVÖ96R3W_075</t>
  </si>
  <si>
    <t>AVÖ96R3M_076</t>
  </si>
  <si>
    <t>AVÖ96R3W_076</t>
  </si>
  <si>
    <t>AVÖ96R3M_077</t>
  </si>
  <si>
    <t>AVÖ96R3W_077</t>
  </si>
  <si>
    <t>AVÖ96R3M_078</t>
  </si>
  <si>
    <t>AVÖ96R3W_078</t>
  </si>
  <si>
    <t>AVÖ96R3M_079</t>
  </si>
  <si>
    <t>AVÖ96R3W_079</t>
  </si>
  <si>
    <t>AVÖ96R3M_080</t>
  </si>
  <si>
    <t>AVÖ96R3W_080</t>
  </si>
  <si>
    <t>AVÖ96R3M_081</t>
  </si>
  <si>
    <t>AVÖ96R3W_081</t>
  </si>
  <si>
    <t>AVÖ96R3M_082</t>
  </si>
  <si>
    <t>AVÖ96R3W_082</t>
  </si>
  <si>
    <t>AVÖ96R3M_083</t>
  </si>
  <si>
    <t>AVÖ96R3W_083</t>
  </si>
  <si>
    <t>AVÖ96R3M_084</t>
  </si>
  <si>
    <t>AVÖ96R3W_084</t>
  </si>
  <si>
    <t>AVÖ96R3M_085</t>
  </si>
  <si>
    <t>AVÖ96R3W_085</t>
  </si>
  <si>
    <t>AVÖ96R3M_086</t>
  </si>
  <si>
    <t>AVÖ96R3W_086</t>
  </si>
  <si>
    <t>AVÖ96R3M_087</t>
  </si>
  <si>
    <t>AVÖ96R3W_087</t>
  </si>
  <si>
    <t>AVÖ96R3M_088</t>
  </si>
  <si>
    <t>AVÖ96R3W_088</t>
  </si>
  <si>
    <t>AVÖ96R3M_089</t>
  </si>
  <si>
    <t>AVÖ96R3W_089</t>
  </si>
  <si>
    <t>AVÖ96R3M_090</t>
  </si>
  <si>
    <t>AVÖ96R3W_090</t>
  </si>
  <si>
    <t>AVÖ96R3M_091</t>
  </si>
  <si>
    <t>AVÖ96R3W_091</t>
  </si>
  <si>
    <t>AVÖ96R3M_092</t>
  </si>
  <si>
    <t>AVÖ96R3W_092</t>
  </si>
  <si>
    <t>AVÖ96R3M_093</t>
  </si>
  <si>
    <t>AVÖ96R3W_093</t>
  </si>
  <si>
    <t>AVÖ96R3M_094</t>
  </si>
  <si>
    <t>AVÖ96R3W_094</t>
  </si>
  <si>
    <t>AVÖ96R3M_095</t>
  </si>
  <si>
    <t>AVÖ96R3W_095</t>
  </si>
  <si>
    <t>AVÖ96R3M_096</t>
  </si>
  <si>
    <t>AVÖ96R3W_096</t>
  </si>
  <si>
    <t>AVÖ96R3M_097</t>
  </si>
  <si>
    <t>AVÖ96R3W_097</t>
  </si>
  <si>
    <t>AVÖ96R3M_098</t>
  </si>
  <si>
    <t>AVÖ96R3W_098</t>
  </si>
  <si>
    <t>AVÖ96R3M_099</t>
  </si>
  <si>
    <t>AVÖ96R3W_099</t>
  </si>
  <si>
    <t>AVÖ96R3M_100</t>
  </si>
  <si>
    <t>AVÖ96R3W_100</t>
  </si>
  <si>
    <t>AVÖ96R3M_101</t>
  </si>
  <si>
    <t>AVÖ96R3W_101</t>
  </si>
  <si>
    <t>AVÖ96R3M_102</t>
  </si>
  <si>
    <t>AVÖ96R3W_102</t>
  </si>
  <si>
    <t>AVÖ96R3M_103</t>
  </si>
  <si>
    <t>AVÖ96R3W_103</t>
  </si>
  <si>
    <t>AVÖ96R3M_104</t>
  </si>
  <si>
    <t>AVÖ96R3W_104</t>
  </si>
  <si>
    <t>AVÖ96R3M_105</t>
  </si>
  <si>
    <t>AVÖ96R3W_105</t>
  </si>
  <si>
    <t>AVÖ96R3M_106</t>
  </si>
  <si>
    <t>AVÖ96R3W_106</t>
  </si>
  <si>
    <t>AVÖ96R3M_107</t>
  </si>
  <si>
    <t>AVÖ96R3W_107</t>
  </si>
  <si>
    <t>AVÖ96R3M_108</t>
  </si>
  <si>
    <t>AVÖ96R3W_108</t>
  </si>
  <si>
    <t>AVÖ96R3M_109</t>
  </si>
  <si>
    <t>AVÖ96R3W_109</t>
  </si>
  <si>
    <t>AVÖ96R3M_110</t>
  </si>
  <si>
    <t>AVÖ96R3W_110</t>
  </si>
  <si>
    <t>AVÖ96R3M_111</t>
  </si>
  <si>
    <t>AVÖ96R3W_111</t>
  </si>
  <si>
    <t>AVÖ96R3M_112</t>
  </si>
  <si>
    <t>AVÖ96R3W_112</t>
  </si>
  <si>
    <t>AVÖ96R3M_113</t>
  </si>
  <si>
    <t>AVÖ96R3W_113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</si>
</sst>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"/>
    <numFmt numFmtId="173" formatCode="0.000000"/>
    <numFmt numFmtId="174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Palatino"/>
      <family val="0"/>
    </font>
    <font>
      <b/>
      <i/>
      <sz val="10"/>
      <name val="Symbol"/>
      <family val="0"/>
    </font>
    <font>
      <b/>
      <sz val="12"/>
      <name val="Palatino"/>
      <family val="1"/>
    </font>
    <font>
      <b/>
      <vertAlign val="subscript"/>
      <sz val="12"/>
      <name val="Palatino"/>
      <family val="1"/>
    </font>
    <font>
      <b/>
      <sz val="8"/>
      <name val="Palatino"/>
      <family val="1"/>
    </font>
    <font>
      <sz val="10"/>
      <name val="Palatino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73" fontId="9" fillId="0" borderId="2" xfId="20" applyNumberFormat="1" applyFont="1" applyBorder="1" applyAlignment="1">
      <alignment horizontal="center"/>
      <protection/>
    </xf>
    <xf numFmtId="173" fontId="9" fillId="0" borderId="3" xfId="20" applyNumberFormat="1" applyFont="1" applyFill="1" applyBorder="1" applyAlignment="1">
      <alignment horizontal="center"/>
      <protection/>
    </xf>
    <xf numFmtId="173" fontId="9" fillId="0" borderId="4" xfId="20" applyNumberFormat="1" applyFont="1" applyFill="1" applyBorder="1" applyAlignment="1">
      <alignment horizontal="center"/>
      <protection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171" fontId="0" fillId="0" borderId="0" xfId="15" applyFont="1" applyAlignment="1">
      <alignment/>
    </xf>
    <xf numFmtId="49" fontId="0" fillId="0" borderId="0" xfId="15" applyNumberFormat="1" applyFont="1" applyAlignment="1">
      <alignment/>
    </xf>
    <xf numFmtId="4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EROM-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421875" style="7" customWidth="1"/>
    <col min="3" max="3" width="10.421875" style="7" customWidth="1"/>
    <col min="4" max="4" width="8.7109375" style="7" customWidth="1"/>
    <col min="5" max="5" width="11.28125" style="7" customWidth="1"/>
    <col min="6" max="6" width="10.421875" style="7" customWidth="1"/>
    <col min="7" max="7" width="10.00390625" style="7" customWidth="1"/>
    <col min="8" max="8" width="2.421875" style="7" customWidth="1"/>
    <col min="9" max="10" width="5.00390625" style="7" customWidth="1"/>
    <col min="11" max="11" width="2.7109375" style="7" customWidth="1"/>
    <col min="12" max="16384" width="11.421875" style="7" customWidth="1"/>
  </cols>
  <sheetData>
    <row r="1" spans="1:6" ht="12.75">
      <c r="A1" s="5" t="s">
        <v>0</v>
      </c>
      <c r="B1" s="6"/>
      <c r="C1" s="6"/>
      <c r="D1" s="5" t="s">
        <v>1</v>
      </c>
      <c r="E1" s="6"/>
      <c r="F1" s="6"/>
    </row>
    <row r="2" spans="1:6" ht="25.5">
      <c r="A2" s="8" t="s">
        <v>2</v>
      </c>
      <c r="B2" s="9" t="s">
        <v>3</v>
      </c>
      <c r="C2" s="9" t="s">
        <v>4</v>
      </c>
      <c r="D2" s="8" t="s">
        <v>2</v>
      </c>
      <c r="E2" s="9" t="s">
        <v>3</v>
      </c>
      <c r="F2" s="9" t="s">
        <v>4</v>
      </c>
    </row>
    <row r="3" spans="1:11" ht="12.75">
      <c r="A3" s="10">
        <v>1900</v>
      </c>
      <c r="B3" s="11">
        <f>ROUND(C3,0)</f>
        <v>1</v>
      </c>
      <c r="C3" s="12">
        <v>1.1178451282235111</v>
      </c>
      <c r="D3" s="10">
        <v>1900</v>
      </c>
      <c r="E3" s="11">
        <f>ROUND(F3,0)</f>
        <v>2</v>
      </c>
      <c r="F3" s="12">
        <v>1.671617488390727</v>
      </c>
      <c r="G3" s="7" t="s">
        <v>5</v>
      </c>
      <c r="H3" s="7" t="s">
        <v>6</v>
      </c>
      <c r="I3" s="7">
        <v>1900</v>
      </c>
      <c r="J3" s="7">
        <v>1907</v>
      </c>
      <c r="K3" s="7">
        <v>1</v>
      </c>
    </row>
    <row r="4" spans="1:11" ht="12.75">
      <c r="A4" s="10">
        <v>1901</v>
      </c>
      <c r="B4" s="11">
        <f aca="true" t="shared" si="0" ref="B4:B19">ROUND(C4,0)</f>
        <v>1</v>
      </c>
      <c r="C4" s="12">
        <v>1.1767969748865614</v>
      </c>
      <c r="D4" s="10">
        <v>1901</v>
      </c>
      <c r="E4" s="11">
        <f aca="true" t="shared" si="1" ref="E4:E19">ROUND(F4,0)</f>
        <v>2</v>
      </c>
      <c r="F4" s="12">
        <v>1.762213192400583</v>
      </c>
      <c r="G4" s="7" t="s">
        <v>5</v>
      </c>
      <c r="H4" s="7" t="s">
        <v>6</v>
      </c>
      <c r="I4" s="7">
        <v>1908</v>
      </c>
      <c r="J4" s="7">
        <v>1921</v>
      </c>
      <c r="K4" s="7">
        <v>2</v>
      </c>
    </row>
    <row r="5" spans="1:11" ht="12.75">
      <c r="A5" s="10">
        <v>1902</v>
      </c>
      <c r="B5" s="11">
        <f t="shared" si="0"/>
        <v>1</v>
      </c>
      <c r="C5" s="12">
        <v>1.2349821675675428</v>
      </c>
      <c r="D5" s="10">
        <v>1902</v>
      </c>
      <c r="E5" s="11">
        <f t="shared" si="1"/>
        <v>2</v>
      </c>
      <c r="F5" s="12">
        <v>1.8499521466234645</v>
      </c>
      <c r="G5" s="7" t="s">
        <v>5</v>
      </c>
      <c r="H5" s="7" t="s">
        <v>6</v>
      </c>
      <c r="I5" s="7">
        <v>1922</v>
      </c>
      <c r="J5" s="7">
        <v>1942</v>
      </c>
      <c r="K5" s="7">
        <v>1</v>
      </c>
    </row>
    <row r="6" spans="1:11" ht="12.75">
      <c r="A6" s="10">
        <v>1903</v>
      </c>
      <c r="B6" s="11">
        <f t="shared" si="0"/>
        <v>1</v>
      </c>
      <c r="C6" s="12">
        <v>1.2954834843111342</v>
      </c>
      <c r="D6" s="10">
        <v>1903</v>
      </c>
      <c r="E6" s="11">
        <f t="shared" si="1"/>
        <v>2</v>
      </c>
      <c r="F6" s="12">
        <v>1.9418144828697166</v>
      </c>
      <c r="G6" s="7" t="s">
        <v>5</v>
      </c>
      <c r="H6" s="7" t="s">
        <v>6</v>
      </c>
      <c r="I6" s="7">
        <v>1943</v>
      </c>
      <c r="J6" s="7">
        <v>1957</v>
      </c>
      <c r="K6" s="7">
        <v>0</v>
      </c>
    </row>
    <row r="7" spans="1:11" ht="12.75">
      <c r="A7" s="10">
        <v>1904</v>
      </c>
      <c r="B7" s="11">
        <f t="shared" si="0"/>
        <v>1</v>
      </c>
      <c r="C7" s="12">
        <v>1.3518699981082611</v>
      </c>
      <c r="D7" s="10">
        <v>1904</v>
      </c>
      <c r="E7" s="11">
        <f t="shared" si="1"/>
        <v>2</v>
      </c>
      <c r="F7" s="12">
        <v>2.027460235973519</v>
      </c>
      <c r="G7" s="7" t="s">
        <v>5</v>
      </c>
      <c r="H7" s="7" t="s">
        <v>6</v>
      </c>
      <c r="I7" s="7">
        <v>1958</v>
      </c>
      <c r="J7" s="7">
        <v>1973</v>
      </c>
      <c r="K7" s="7">
        <v>-1</v>
      </c>
    </row>
    <row r="8" spans="1:11" ht="12.75">
      <c r="A8" s="10">
        <v>1905</v>
      </c>
      <c r="B8" s="11">
        <f t="shared" si="0"/>
        <v>1</v>
      </c>
      <c r="C8" s="12">
        <v>1.4039422090113496</v>
      </c>
      <c r="D8" s="10">
        <v>1905</v>
      </c>
      <c r="E8" s="11">
        <f t="shared" si="1"/>
        <v>2</v>
      </c>
      <c r="F8" s="12">
        <v>2.1042530529311487</v>
      </c>
      <c r="G8" s="7" t="s">
        <v>5</v>
      </c>
      <c r="H8" s="7" t="s">
        <v>6</v>
      </c>
      <c r="I8" s="7">
        <v>1974</v>
      </c>
      <c r="J8" s="7">
        <v>1989</v>
      </c>
      <c r="K8" s="7">
        <v>-2</v>
      </c>
    </row>
    <row r="9" spans="1:11" ht="12.75">
      <c r="A9" s="10">
        <v>1906</v>
      </c>
      <c r="B9" s="11">
        <f t="shared" si="0"/>
        <v>1</v>
      </c>
      <c r="C9" s="12">
        <v>1.4510362789570919</v>
      </c>
      <c r="D9" s="10">
        <v>1906</v>
      </c>
      <c r="E9" s="11">
        <f t="shared" si="1"/>
        <v>2</v>
      </c>
      <c r="F9" s="12">
        <v>2.1715676348161947</v>
      </c>
      <c r="G9" s="7" t="s">
        <v>5</v>
      </c>
      <c r="H9" s="7" t="s">
        <v>6</v>
      </c>
      <c r="I9" s="7">
        <v>1990</v>
      </c>
      <c r="J9" s="7">
        <v>2005</v>
      </c>
      <c r="K9" s="7">
        <v>-3</v>
      </c>
    </row>
    <row r="10" spans="1:11" ht="12.75">
      <c r="A10" s="10">
        <v>1907</v>
      </c>
      <c r="B10" s="11">
        <f t="shared" si="0"/>
        <v>1</v>
      </c>
      <c r="C10" s="12">
        <v>1.4936947154788707</v>
      </c>
      <c r="D10" s="10">
        <v>1907</v>
      </c>
      <c r="E10" s="11">
        <f t="shared" si="1"/>
        <v>2</v>
      </c>
      <c r="F10" s="12">
        <v>2.230294266044063</v>
      </c>
      <c r="G10" s="7" t="s">
        <v>5</v>
      </c>
      <c r="H10" s="7" t="s">
        <v>6</v>
      </c>
      <c r="I10" s="7">
        <v>2006</v>
      </c>
      <c r="J10" s="7">
        <v>2010</v>
      </c>
      <c r="K10" s="7">
        <v>-4</v>
      </c>
    </row>
    <row r="11" spans="1:11" ht="12.75">
      <c r="A11" s="10">
        <v>1908</v>
      </c>
      <c r="B11" s="11">
        <f t="shared" si="0"/>
        <v>2</v>
      </c>
      <c r="C11" s="12">
        <v>1.531538881328164</v>
      </c>
      <c r="D11" s="10">
        <v>1908</v>
      </c>
      <c r="E11" s="11">
        <f t="shared" si="1"/>
        <v>2</v>
      </c>
      <c r="F11" s="12">
        <v>2.2777741097270012</v>
      </c>
      <c r="G11" s="7" t="s">
        <v>5</v>
      </c>
      <c r="H11" s="7" t="s">
        <v>7</v>
      </c>
      <c r="I11" s="7">
        <v>1900</v>
      </c>
      <c r="J11" s="7">
        <v>1931</v>
      </c>
      <c r="K11" s="7">
        <v>2</v>
      </c>
    </row>
    <row r="12" spans="1:11" ht="12.75">
      <c r="A12" s="10">
        <v>1909</v>
      </c>
      <c r="B12" s="11">
        <f t="shared" si="0"/>
        <v>2</v>
      </c>
      <c r="C12" s="12">
        <v>1.5633422243862396</v>
      </c>
      <c r="D12" s="10">
        <v>1909</v>
      </c>
      <c r="E12" s="11">
        <f t="shared" si="1"/>
        <v>2</v>
      </c>
      <c r="F12" s="12">
        <v>2.3141217257474587</v>
      </c>
      <c r="G12" s="7" t="s">
        <v>5</v>
      </c>
      <c r="H12" s="7" t="s">
        <v>7</v>
      </c>
      <c r="I12" s="7">
        <v>1932</v>
      </c>
      <c r="J12" s="7">
        <v>1944</v>
      </c>
      <c r="K12" s="7">
        <v>1</v>
      </c>
    </row>
    <row r="13" spans="1:11" ht="12.75">
      <c r="A13" s="10">
        <v>1910</v>
      </c>
      <c r="B13" s="11">
        <f t="shared" si="0"/>
        <v>2</v>
      </c>
      <c r="C13" s="12">
        <v>1.5883989387831128</v>
      </c>
      <c r="D13" s="10">
        <v>1910</v>
      </c>
      <c r="E13" s="11">
        <f t="shared" si="1"/>
        <v>2</v>
      </c>
      <c r="F13" s="12">
        <v>2.337685953863975</v>
      </c>
      <c r="G13" s="7" t="s">
        <v>5</v>
      </c>
      <c r="H13" s="7" t="s">
        <v>7</v>
      </c>
      <c r="I13" s="7">
        <v>1945</v>
      </c>
      <c r="J13" s="7">
        <v>1955</v>
      </c>
      <c r="K13" s="7">
        <v>0</v>
      </c>
    </row>
    <row r="14" spans="1:11" ht="12.75">
      <c r="A14" s="10">
        <v>1911</v>
      </c>
      <c r="B14" s="11">
        <f t="shared" si="0"/>
        <v>2</v>
      </c>
      <c r="C14" s="12">
        <v>1.6060177524588748</v>
      </c>
      <c r="D14" s="10">
        <v>1911</v>
      </c>
      <c r="E14" s="11">
        <f t="shared" si="1"/>
        <v>2</v>
      </c>
      <c r="F14" s="12">
        <v>2.3473123130074756</v>
      </c>
      <c r="G14" s="7" t="s">
        <v>5</v>
      </c>
      <c r="H14" s="7" t="s">
        <v>7</v>
      </c>
      <c r="I14" s="7">
        <v>1956</v>
      </c>
      <c r="J14" s="7">
        <v>1967</v>
      </c>
      <c r="K14" s="7">
        <v>-1</v>
      </c>
    </row>
    <row r="15" spans="1:11" ht="12.75">
      <c r="A15" s="10">
        <v>1912</v>
      </c>
      <c r="B15" s="11">
        <f t="shared" si="0"/>
        <v>2</v>
      </c>
      <c r="C15" s="12">
        <v>1.614545915372787</v>
      </c>
      <c r="D15" s="10">
        <v>1912</v>
      </c>
      <c r="E15" s="11">
        <f t="shared" si="1"/>
        <v>2</v>
      </c>
      <c r="F15" s="12">
        <v>2.344648360604032</v>
      </c>
      <c r="G15" s="7" t="s">
        <v>5</v>
      </c>
      <c r="H15" s="7" t="s">
        <v>7</v>
      </c>
      <c r="I15" s="7">
        <v>1968</v>
      </c>
      <c r="J15" s="7">
        <v>1980</v>
      </c>
      <c r="K15" s="7">
        <v>-2</v>
      </c>
    </row>
    <row r="16" spans="1:11" ht="12.75">
      <c r="A16" s="10">
        <v>1913</v>
      </c>
      <c r="B16" s="11">
        <f t="shared" si="0"/>
        <v>2</v>
      </c>
      <c r="C16" s="12">
        <v>1.6154203773594435</v>
      </c>
      <c r="D16" s="10">
        <v>1913</v>
      </c>
      <c r="E16" s="11">
        <f t="shared" si="1"/>
        <v>2</v>
      </c>
      <c r="F16" s="12">
        <v>2.3344083927899364</v>
      </c>
      <c r="G16" s="7" t="s">
        <v>5</v>
      </c>
      <c r="H16" s="7" t="s">
        <v>7</v>
      </c>
      <c r="I16" s="7">
        <v>1981</v>
      </c>
      <c r="J16" s="7">
        <v>1993</v>
      </c>
      <c r="K16" s="7">
        <v>-3</v>
      </c>
    </row>
    <row r="17" spans="1:11" ht="12.75">
      <c r="A17" s="10">
        <v>1914</v>
      </c>
      <c r="B17" s="11">
        <f t="shared" si="0"/>
        <v>2</v>
      </c>
      <c r="C17" s="12">
        <v>1.6113914057896006</v>
      </c>
      <c r="D17" s="10">
        <v>1914</v>
      </c>
      <c r="E17" s="11">
        <f t="shared" si="1"/>
        <v>2</v>
      </c>
      <c r="F17" s="12">
        <v>2.318699539833758</v>
      </c>
      <c r="G17" s="7" t="s">
        <v>5</v>
      </c>
      <c r="H17" s="7" t="s">
        <v>7</v>
      </c>
      <c r="I17" s="7">
        <v>1994</v>
      </c>
      <c r="J17" s="7">
        <v>2007</v>
      </c>
      <c r="K17" s="7">
        <v>-4</v>
      </c>
    </row>
    <row r="18" spans="1:11" ht="12.75">
      <c r="A18" s="10">
        <v>1915</v>
      </c>
      <c r="B18" s="11">
        <f t="shared" si="0"/>
        <v>2</v>
      </c>
      <c r="C18" s="12">
        <v>1.604573947671975</v>
      </c>
      <c r="D18" s="10">
        <v>1915</v>
      </c>
      <c r="E18" s="11">
        <f t="shared" si="1"/>
        <v>2</v>
      </c>
      <c r="F18" s="12">
        <v>2.2975759308175228</v>
      </c>
      <c r="G18" s="7" t="s">
        <v>5</v>
      </c>
      <c r="H18" s="7" t="s">
        <v>7</v>
      </c>
      <c r="I18" s="7">
        <v>2008</v>
      </c>
      <c r="J18" s="7">
        <v>2010</v>
      </c>
      <c r="K18" s="7">
        <v>-5</v>
      </c>
    </row>
    <row r="19" spans="1:6" ht="12.75">
      <c r="A19" s="10">
        <v>1916</v>
      </c>
      <c r="B19" s="11">
        <f t="shared" si="0"/>
        <v>2</v>
      </c>
      <c r="C19" s="12">
        <v>1.5945740435576772</v>
      </c>
      <c r="D19" s="10">
        <v>1916</v>
      </c>
      <c r="E19" s="11">
        <f t="shared" si="1"/>
        <v>2</v>
      </c>
      <c r="F19" s="12">
        <v>2.2693561148094643</v>
      </c>
    </row>
    <row r="20" spans="1:6" ht="12.75">
      <c r="A20" s="10">
        <v>1917</v>
      </c>
      <c r="B20" s="11">
        <f aca="true" t="shared" si="2" ref="B20:B35">ROUND(C20,0)</f>
        <v>2</v>
      </c>
      <c r="C20" s="12">
        <v>1.5796452721135663</v>
      </c>
      <c r="D20" s="10">
        <v>1917</v>
      </c>
      <c r="E20" s="11">
        <f aca="true" t="shared" si="3" ref="E20:E35">ROUND(F20,0)</f>
        <v>2</v>
      </c>
      <c r="F20" s="12">
        <v>2.2351562508275293</v>
      </c>
    </row>
    <row r="21" spans="1:6" ht="12.75">
      <c r="A21" s="10">
        <v>1918</v>
      </c>
      <c r="B21" s="11">
        <f t="shared" si="2"/>
        <v>2</v>
      </c>
      <c r="C21" s="12">
        <v>1.5611342870322378</v>
      </c>
      <c r="D21" s="10">
        <v>1918</v>
      </c>
      <c r="E21" s="11">
        <f t="shared" si="3"/>
        <v>2</v>
      </c>
      <c r="F21" s="12">
        <v>2.19824645247887</v>
      </c>
    </row>
    <row r="22" spans="1:6" ht="12.75">
      <c r="A22" s="10">
        <v>1919</v>
      </c>
      <c r="B22" s="11">
        <f t="shared" si="2"/>
        <v>2</v>
      </c>
      <c r="C22" s="12">
        <v>1.541787199396322</v>
      </c>
      <c r="D22" s="10">
        <v>1919</v>
      </c>
      <c r="E22" s="11">
        <f t="shared" si="3"/>
        <v>2</v>
      </c>
      <c r="F22" s="12">
        <v>2.160076779133383</v>
      </c>
    </row>
    <row r="23" spans="1:6" ht="12.75">
      <c r="A23" s="10">
        <v>1920</v>
      </c>
      <c r="B23" s="11">
        <f t="shared" si="2"/>
        <v>2</v>
      </c>
      <c r="C23" s="12">
        <v>1.5219073171377648</v>
      </c>
      <c r="D23" s="10">
        <v>1920</v>
      </c>
      <c r="E23" s="11">
        <f t="shared" si="3"/>
        <v>2</v>
      </c>
      <c r="F23" s="12">
        <v>2.119646005888425</v>
      </c>
    </row>
    <row r="24" spans="1:6" ht="12.75">
      <c r="A24" s="10">
        <v>1921</v>
      </c>
      <c r="B24" s="11">
        <f t="shared" si="2"/>
        <v>2</v>
      </c>
      <c r="C24" s="12">
        <v>1.5002747214793075</v>
      </c>
      <c r="D24" s="10">
        <v>1921</v>
      </c>
      <c r="E24" s="11">
        <f t="shared" si="3"/>
        <v>2</v>
      </c>
      <c r="F24" s="12">
        <v>2.074998911097821</v>
      </c>
    </row>
    <row r="25" spans="1:6" ht="12.75">
      <c r="A25" s="10">
        <v>1922</v>
      </c>
      <c r="B25" s="11">
        <f t="shared" si="2"/>
        <v>1</v>
      </c>
      <c r="C25" s="12">
        <v>1.475263338905347</v>
      </c>
      <c r="D25" s="10">
        <v>1922</v>
      </c>
      <c r="E25" s="11">
        <f t="shared" si="3"/>
        <v>2</v>
      </c>
      <c r="F25" s="12">
        <v>2.027324438160173</v>
      </c>
    </row>
    <row r="26" spans="1:6" ht="12.75">
      <c r="A26" s="10">
        <v>1923</v>
      </c>
      <c r="B26" s="11">
        <f t="shared" si="2"/>
        <v>1</v>
      </c>
      <c r="C26" s="12">
        <v>1.4488015593820252</v>
      </c>
      <c r="D26" s="10">
        <v>1923</v>
      </c>
      <c r="E26" s="11">
        <f t="shared" si="3"/>
        <v>2</v>
      </c>
      <c r="F26" s="12">
        <v>1.9784196674585037</v>
      </c>
    </row>
    <row r="27" spans="1:6" ht="12.75">
      <c r="A27" s="10">
        <v>1924</v>
      </c>
      <c r="B27" s="11">
        <f t="shared" si="2"/>
        <v>1</v>
      </c>
      <c r="C27" s="12">
        <v>1.4222270309741551</v>
      </c>
      <c r="D27" s="10">
        <v>1924</v>
      </c>
      <c r="E27" s="11">
        <f t="shared" si="3"/>
        <v>2</v>
      </c>
      <c r="F27" s="12">
        <v>1.9282543488708632</v>
      </c>
    </row>
    <row r="28" spans="1:6" ht="12.75">
      <c r="A28" s="10">
        <v>1925</v>
      </c>
      <c r="B28" s="11">
        <f t="shared" si="2"/>
        <v>1</v>
      </c>
      <c r="C28" s="12">
        <v>1.39441676740172</v>
      </c>
      <c r="D28" s="10">
        <v>1925</v>
      </c>
      <c r="E28" s="11">
        <f t="shared" si="3"/>
        <v>2</v>
      </c>
      <c r="F28" s="12">
        <v>1.8752607414822589</v>
      </c>
    </row>
    <row r="29" spans="1:6" ht="12.75">
      <c r="A29" s="10">
        <v>1926</v>
      </c>
      <c r="B29" s="11">
        <f t="shared" si="2"/>
        <v>1</v>
      </c>
      <c r="C29" s="12">
        <v>1.3634450730363636</v>
      </c>
      <c r="D29" s="10">
        <v>1926</v>
      </c>
      <c r="E29" s="11">
        <f t="shared" si="3"/>
        <v>2</v>
      </c>
      <c r="F29" s="12">
        <v>1.8181864450464003</v>
      </c>
    </row>
    <row r="30" spans="1:6" ht="12.75">
      <c r="A30" s="10">
        <v>1927</v>
      </c>
      <c r="B30" s="11">
        <f t="shared" si="2"/>
        <v>1</v>
      </c>
      <c r="C30" s="12">
        <v>1.327730028094505</v>
      </c>
      <c r="D30" s="10">
        <v>1927</v>
      </c>
      <c r="E30" s="11">
        <f t="shared" si="3"/>
        <v>2</v>
      </c>
      <c r="F30" s="12">
        <v>1.7585518907858926</v>
      </c>
    </row>
    <row r="31" spans="1:6" ht="12.75">
      <c r="A31" s="10">
        <v>1928</v>
      </c>
      <c r="B31" s="11">
        <f t="shared" si="2"/>
        <v>1</v>
      </c>
      <c r="C31" s="12">
        <v>1.2901742385284007</v>
      </c>
      <c r="D31" s="10">
        <v>1928</v>
      </c>
      <c r="E31" s="11">
        <f t="shared" si="3"/>
        <v>2</v>
      </c>
      <c r="F31" s="12">
        <v>1.6987864474729593</v>
      </c>
    </row>
    <row r="32" spans="1:6" ht="12.75">
      <c r="A32" s="10">
        <v>1929</v>
      </c>
      <c r="B32" s="11">
        <f t="shared" si="2"/>
        <v>1</v>
      </c>
      <c r="C32" s="12">
        <v>1.2528820312504045</v>
      </c>
      <c r="D32" s="10">
        <v>1929</v>
      </c>
      <c r="E32" s="11">
        <f t="shared" si="3"/>
        <v>2</v>
      </c>
      <c r="F32" s="12">
        <v>1.6391264169138011</v>
      </c>
    </row>
    <row r="33" spans="1:6" ht="12.75">
      <c r="A33" s="10">
        <v>1930</v>
      </c>
      <c r="B33" s="11">
        <f t="shared" si="2"/>
        <v>1</v>
      </c>
      <c r="C33" s="12">
        <v>1.214739494022072</v>
      </c>
      <c r="D33" s="10">
        <v>1930</v>
      </c>
      <c r="E33" s="11">
        <f t="shared" si="3"/>
        <v>2</v>
      </c>
      <c r="F33" s="12">
        <v>1.578942530259582</v>
      </c>
    </row>
    <row r="34" spans="1:6" ht="12.75">
      <c r="A34" s="10">
        <v>1931</v>
      </c>
      <c r="B34" s="11">
        <f t="shared" si="2"/>
        <v>1</v>
      </c>
      <c r="C34" s="12">
        <v>1.1747904283048636</v>
      </c>
      <c r="D34" s="10">
        <v>1931</v>
      </c>
      <c r="E34" s="11">
        <f t="shared" si="3"/>
        <v>2</v>
      </c>
      <c r="F34" s="12">
        <v>1.5177934992263085</v>
      </c>
    </row>
    <row r="35" spans="1:6" ht="12.75">
      <c r="A35" s="10">
        <v>1932</v>
      </c>
      <c r="B35" s="11">
        <f t="shared" si="2"/>
        <v>1</v>
      </c>
      <c r="C35" s="12">
        <v>1.132981844640675</v>
      </c>
      <c r="D35" s="10">
        <v>1932</v>
      </c>
      <c r="E35" s="11">
        <f t="shared" si="3"/>
        <v>1</v>
      </c>
      <c r="F35" s="12">
        <v>1.4554118395948192</v>
      </c>
    </row>
    <row r="36" spans="1:6" ht="12.75">
      <c r="A36" s="10">
        <v>1933</v>
      </c>
      <c r="B36" s="11">
        <f aca="true" t="shared" si="4" ref="B36:B51">ROUND(C36,0)</f>
        <v>1</v>
      </c>
      <c r="C36" s="12">
        <v>1.0895746135549282</v>
      </c>
      <c r="D36" s="10">
        <v>1933</v>
      </c>
      <c r="E36" s="11">
        <f aca="true" t="shared" si="5" ref="E36:E51">ROUND(F36,0)</f>
        <v>1</v>
      </c>
      <c r="F36" s="12">
        <v>1.3916314047659304</v>
      </c>
    </row>
    <row r="37" spans="1:6" ht="12.75">
      <c r="A37" s="10">
        <v>1934</v>
      </c>
      <c r="B37" s="11">
        <f t="shared" si="4"/>
        <v>1</v>
      </c>
      <c r="C37" s="12">
        <v>1.0443368454439848</v>
      </c>
      <c r="D37" s="10">
        <v>1934</v>
      </c>
      <c r="E37" s="11">
        <f t="shared" si="5"/>
        <v>1</v>
      </c>
      <c r="F37" s="12">
        <v>1.3263437980524087</v>
      </c>
    </row>
    <row r="38" spans="1:6" ht="12.75">
      <c r="A38" s="10">
        <v>1935</v>
      </c>
      <c r="B38" s="11">
        <f t="shared" si="4"/>
        <v>1</v>
      </c>
      <c r="C38" s="12">
        <v>0.9967508483082079</v>
      </c>
      <c r="D38" s="10">
        <v>1935</v>
      </c>
      <c r="E38" s="11">
        <f t="shared" si="5"/>
        <v>1</v>
      </c>
      <c r="F38" s="12">
        <v>1.2594883383383222</v>
      </c>
    </row>
    <row r="39" spans="1:6" ht="12.75">
      <c r="A39" s="10">
        <v>1936</v>
      </c>
      <c r="B39" s="11">
        <f t="shared" si="4"/>
        <v>1</v>
      </c>
      <c r="C39" s="12">
        <v>0.9498624748751443</v>
      </c>
      <c r="D39" s="10">
        <v>1936</v>
      </c>
      <c r="E39" s="11">
        <f t="shared" si="5"/>
        <v>1</v>
      </c>
      <c r="F39" s="12">
        <v>1.1923617872017318</v>
      </c>
    </row>
    <row r="40" spans="1:6" ht="12.75">
      <c r="A40" s="10">
        <v>1937</v>
      </c>
      <c r="B40" s="11">
        <f t="shared" si="4"/>
        <v>1</v>
      </c>
      <c r="C40" s="12">
        <v>0.9010704345118186</v>
      </c>
      <c r="D40" s="10">
        <v>1937</v>
      </c>
      <c r="E40" s="11">
        <f t="shared" si="5"/>
        <v>1</v>
      </c>
      <c r="F40" s="12">
        <v>1.1239393868108891</v>
      </c>
    </row>
    <row r="41" spans="1:6" ht="12.75">
      <c r="A41" s="10">
        <v>1938</v>
      </c>
      <c r="B41" s="11">
        <f t="shared" si="4"/>
        <v>1</v>
      </c>
      <c r="C41" s="12">
        <v>0.849839777570035</v>
      </c>
      <c r="D41" s="10">
        <v>1938</v>
      </c>
      <c r="E41" s="11">
        <f t="shared" si="5"/>
        <v>1</v>
      </c>
      <c r="F41" s="12">
        <v>1.0533996679830155</v>
      </c>
    </row>
    <row r="42" spans="1:6" ht="12.75">
      <c r="A42" s="10">
        <v>1939</v>
      </c>
      <c r="B42" s="11">
        <f t="shared" si="4"/>
        <v>1</v>
      </c>
      <c r="C42" s="12">
        <v>0.7959752206234172</v>
      </c>
      <c r="D42" s="10">
        <v>1939</v>
      </c>
      <c r="E42" s="11">
        <f t="shared" si="5"/>
        <v>1</v>
      </c>
      <c r="F42" s="12">
        <v>0.9803964547956823</v>
      </c>
    </row>
    <row r="43" spans="1:6" ht="12.75">
      <c r="A43" s="10">
        <v>1940</v>
      </c>
      <c r="B43" s="11">
        <f t="shared" si="4"/>
        <v>1</v>
      </c>
      <c r="C43" s="12">
        <v>0.7390109419660166</v>
      </c>
      <c r="D43" s="10">
        <v>1940</v>
      </c>
      <c r="E43" s="11">
        <f t="shared" si="5"/>
        <v>1</v>
      </c>
      <c r="F43" s="12">
        <v>0.9046958368761967</v>
      </c>
    </row>
    <row r="44" spans="1:6" ht="12.75">
      <c r="A44" s="10">
        <v>1941</v>
      </c>
      <c r="B44" s="11">
        <f t="shared" si="4"/>
        <v>1</v>
      </c>
      <c r="C44" s="12">
        <v>0.6554305225741414</v>
      </c>
      <c r="D44" s="10">
        <v>1941</v>
      </c>
      <c r="E44" s="11">
        <f t="shared" si="5"/>
        <v>1</v>
      </c>
      <c r="F44" s="12">
        <v>0.8097693005499877</v>
      </c>
    </row>
    <row r="45" spans="1:6" ht="12.75">
      <c r="A45" s="10">
        <v>1942</v>
      </c>
      <c r="B45" s="11">
        <f t="shared" si="4"/>
        <v>1</v>
      </c>
      <c r="C45" s="12">
        <v>0.5747623677137152</v>
      </c>
      <c r="D45" s="10">
        <v>1942</v>
      </c>
      <c r="E45" s="11">
        <f t="shared" si="5"/>
        <v>1</v>
      </c>
      <c r="F45" s="12">
        <v>0.715760372424343</v>
      </c>
    </row>
    <row r="46" spans="1:6" ht="12.75">
      <c r="A46" s="10">
        <v>1943</v>
      </c>
      <c r="B46" s="11">
        <f t="shared" si="4"/>
        <v>0</v>
      </c>
      <c r="C46" s="12">
        <v>0.49669579779869316</v>
      </c>
      <c r="D46" s="10">
        <v>1943</v>
      </c>
      <c r="E46" s="11">
        <f t="shared" si="5"/>
        <v>1</v>
      </c>
      <c r="F46" s="12">
        <v>0.6229730924232081</v>
      </c>
    </row>
    <row r="47" spans="1:6" ht="12.75">
      <c r="A47" s="10">
        <v>1944</v>
      </c>
      <c r="B47" s="11">
        <f t="shared" si="4"/>
        <v>0</v>
      </c>
      <c r="C47" s="12">
        <v>0.420932647322951</v>
      </c>
      <c r="D47" s="10">
        <v>1944</v>
      </c>
      <c r="E47" s="11">
        <f t="shared" si="5"/>
        <v>1</v>
      </c>
      <c r="F47" s="12">
        <v>0.5313034729883558</v>
      </c>
    </row>
    <row r="48" spans="1:6" ht="12.75">
      <c r="A48" s="10">
        <v>1945</v>
      </c>
      <c r="B48" s="11">
        <f t="shared" si="4"/>
        <v>0</v>
      </c>
      <c r="C48" s="12">
        <v>0.34718727336155253</v>
      </c>
      <c r="D48" s="10">
        <v>1945</v>
      </c>
      <c r="E48" s="11">
        <f t="shared" si="5"/>
        <v>0</v>
      </c>
      <c r="F48" s="12">
        <v>0.44065621206863065</v>
      </c>
    </row>
    <row r="49" spans="1:6" ht="12.75">
      <c r="A49" s="10">
        <v>1946</v>
      </c>
      <c r="B49" s="11">
        <f t="shared" si="4"/>
        <v>0</v>
      </c>
      <c r="C49" s="12">
        <v>0.2751864981473996</v>
      </c>
      <c r="D49" s="10">
        <v>1946</v>
      </c>
      <c r="E49" s="11">
        <f t="shared" si="5"/>
        <v>0</v>
      </c>
      <c r="F49" s="12">
        <v>0.3509440984730434</v>
      </c>
    </row>
    <row r="50" spans="1:6" ht="12.75">
      <c r="A50" s="10">
        <v>1947</v>
      </c>
      <c r="B50" s="11">
        <f t="shared" si="4"/>
        <v>0</v>
      </c>
      <c r="C50" s="12">
        <v>0.2046822074300852</v>
      </c>
      <c r="D50" s="10">
        <v>1947</v>
      </c>
      <c r="E50" s="11">
        <f t="shared" si="5"/>
        <v>0</v>
      </c>
      <c r="F50" s="12">
        <v>0.2620891593684827</v>
      </c>
    </row>
    <row r="51" spans="1:6" ht="12.75">
      <c r="A51" s="10">
        <v>1948</v>
      </c>
      <c r="B51" s="11">
        <f t="shared" si="4"/>
        <v>0</v>
      </c>
      <c r="C51" s="12">
        <v>0.13545267803318833</v>
      </c>
      <c r="D51" s="10">
        <v>1948</v>
      </c>
      <c r="E51" s="11">
        <f t="shared" si="5"/>
        <v>0</v>
      </c>
      <c r="F51" s="12">
        <v>0.1740218451000542</v>
      </c>
    </row>
    <row r="52" spans="1:6" ht="12.75">
      <c r="A52" s="10">
        <v>1949</v>
      </c>
      <c r="B52" s="11">
        <f aca="true" t="shared" si="6" ref="B52:B67">ROUND(C52,0)</f>
        <v>0</v>
      </c>
      <c r="C52" s="12">
        <v>0.0672900491199289</v>
      </c>
      <c r="D52" s="10">
        <v>1949</v>
      </c>
      <c r="E52" s="11">
        <f aca="true" t="shared" si="7" ref="E52:E67">ROUND(F52,0)</f>
        <v>0</v>
      </c>
      <c r="F52" s="12">
        <v>0.08667832593745117</v>
      </c>
    </row>
    <row r="53" spans="1:6" ht="12.75">
      <c r="A53" s="10">
        <v>1950</v>
      </c>
      <c r="B53" s="11">
        <f t="shared" si="6"/>
        <v>0</v>
      </c>
      <c r="C53" s="12">
        <v>0</v>
      </c>
      <c r="D53" s="10">
        <v>1950</v>
      </c>
      <c r="E53" s="11">
        <f t="shared" si="7"/>
        <v>0</v>
      </c>
      <c r="F53" s="12">
        <v>0</v>
      </c>
    </row>
    <row r="54" spans="1:6" ht="12.75">
      <c r="A54" s="10">
        <v>1951</v>
      </c>
      <c r="B54" s="11">
        <f t="shared" si="6"/>
        <v>0</v>
      </c>
      <c r="C54" s="12">
        <v>-0.06762285108828633</v>
      </c>
      <c r="D54" s="10">
        <v>1951</v>
      </c>
      <c r="E54" s="11">
        <f t="shared" si="7"/>
        <v>0</v>
      </c>
      <c r="F54" s="12">
        <v>-0.08798667078147543</v>
      </c>
    </row>
    <row r="55" spans="1:6" ht="12.75">
      <c r="A55" s="10">
        <v>1952</v>
      </c>
      <c r="B55" s="11">
        <f t="shared" si="6"/>
        <v>0</v>
      </c>
      <c r="C55" s="12">
        <v>-0.13467463712641053</v>
      </c>
      <c r="D55" s="10">
        <v>1952</v>
      </c>
      <c r="E55" s="11">
        <f t="shared" si="7"/>
        <v>0</v>
      </c>
      <c r="F55" s="12">
        <v>-0.1753881302591103</v>
      </c>
    </row>
    <row r="56" spans="1:6" ht="12.75">
      <c r="A56" s="10">
        <v>1953</v>
      </c>
      <c r="B56" s="11">
        <f t="shared" si="6"/>
        <v>0</v>
      </c>
      <c r="C56" s="12">
        <v>-0.20124387096917049</v>
      </c>
      <c r="D56" s="10">
        <v>1953</v>
      </c>
      <c r="E56" s="11">
        <f t="shared" si="7"/>
        <v>0</v>
      </c>
      <c r="F56" s="12">
        <v>-0.2622327608733424</v>
      </c>
    </row>
    <row r="57" spans="1:6" ht="12.75">
      <c r="A57" s="10">
        <v>1954</v>
      </c>
      <c r="B57" s="11">
        <f t="shared" si="6"/>
        <v>0</v>
      </c>
      <c r="C57" s="12">
        <v>-0.2674152006176461</v>
      </c>
      <c r="D57" s="10">
        <v>1954</v>
      </c>
      <c r="E57" s="11">
        <f t="shared" si="7"/>
        <v>0</v>
      </c>
      <c r="F57" s="12">
        <v>-0.34854754542511945</v>
      </c>
    </row>
    <row r="58" spans="1:6" ht="12.75">
      <c r="A58" s="10">
        <v>1955</v>
      </c>
      <c r="B58" s="11">
        <f t="shared" si="6"/>
        <v>0</v>
      </c>
      <c r="C58" s="12">
        <v>-0.33326939566822084</v>
      </c>
      <c r="D58" s="10">
        <v>1955</v>
      </c>
      <c r="E58" s="11">
        <f t="shared" si="7"/>
        <v>0</v>
      </c>
      <c r="F58" s="12">
        <v>-0.4343580939976328</v>
      </c>
    </row>
    <row r="59" spans="1:6" ht="12.75">
      <c r="A59" s="10">
        <v>1956</v>
      </c>
      <c r="B59" s="11">
        <f t="shared" si="6"/>
        <v>0</v>
      </c>
      <c r="C59" s="12">
        <v>-0.3988833823319489</v>
      </c>
      <c r="D59" s="10">
        <v>1956</v>
      </c>
      <c r="E59" s="11">
        <f t="shared" si="7"/>
        <v>-1</v>
      </c>
      <c r="F59" s="12">
        <v>-0.5196886602460906</v>
      </c>
    </row>
    <row r="60" spans="1:6" ht="12.75">
      <c r="A60" s="10">
        <v>1957</v>
      </c>
      <c r="B60" s="11">
        <f t="shared" si="6"/>
        <v>0</v>
      </c>
      <c r="C60" s="12">
        <v>-0.46429465129342123</v>
      </c>
      <c r="D60" s="10">
        <v>1957</v>
      </c>
      <c r="E60" s="11">
        <f t="shared" si="7"/>
        <v>-1</v>
      </c>
      <c r="F60" s="12">
        <v>-0.604552090201238</v>
      </c>
    </row>
    <row r="61" spans="1:6" ht="12.75">
      <c r="A61" s="10">
        <v>1958</v>
      </c>
      <c r="B61" s="11">
        <f t="shared" si="6"/>
        <v>-1</v>
      </c>
      <c r="C61" s="12">
        <v>-0.5295035184954482</v>
      </c>
      <c r="D61" s="10">
        <v>1958</v>
      </c>
      <c r="E61" s="11">
        <f t="shared" si="7"/>
        <v>-1</v>
      </c>
      <c r="F61" s="12">
        <v>-0.6889506720271761</v>
      </c>
    </row>
    <row r="62" spans="1:6" ht="12.75">
      <c r="A62" s="10">
        <v>1959</v>
      </c>
      <c r="B62" s="11">
        <f t="shared" si="6"/>
        <v>-1</v>
      </c>
      <c r="C62" s="12">
        <v>-0.5945103045204552</v>
      </c>
      <c r="D62" s="10">
        <v>1959</v>
      </c>
      <c r="E62" s="11">
        <f t="shared" si="7"/>
        <v>-1</v>
      </c>
      <c r="F62" s="12">
        <v>-0.7728866941979516</v>
      </c>
    </row>
    <row r="63" spans="1:6" ht="12.75">
      <c r="A63" s="10">
        <v>1960</v>
      </c>
      <c r="B63" s="11">
        <f t="shared" si="6"/>
        <v>-1</v>
      </c>
      <c r="C63" s="12">
        <v>-0.65931533451306</v>
      </c>
      <c r="D63" s="10">
        <v>1960</v>
      </c>
      <c r="E63" s="11">
        <f t="shared" si="7"/>
        <v>-1</v>
      </c>
      <c r="F63" s="12">
        <v>-0.8563624451931119</v>
      </c>
    </row>
    <row r="64" spans="1:6" ht="12.75">
      <c r="A64" s="10">
        <v>1961</v>
      </c>
      <c r="B64" s="11">
        <f t="shared" si="6"/>
        <v>-1</v>
      </c>
      <c r="C64" s="12">
        <v>-0.7239189381033396</v>
      </c>
      <c r="D64" s="10">
        <v>1961</v>
      </c>
      <c r="E64" s="11">
        <f t="shared" si="7"/>
        <v>-1</v>
      </c>
      <c r="F64" s="12">
        <v>-0.939776736053258</v>
      </c>
    </row>
    <row r="65" spans="1:6" ht="12.75">
      <c r="A65" s="10">
        <v>1962</v>
      </c>
      <c r="B65" s="11">
        <f t="shared" si="6"/>
        <v>-1</v>
      </c>
      <c r="C65" s="12">
        <v>-0.7883214493309241</v>
      </c>
      <c r="D65" s="10">
        <v>1962</v>
      </c>
      <c r="E65" s="11">
        <f t="shared" si="7"/>
        <v>-1</v>
      </c>
      <c r="F65" s="12">
        <v>-1.023301979818016</v>
      </c>
    </row>
    <row r="66" spans="1:6" ht="12.75">
      <c r="A66" s="10">
        <v>1963</v>
      </c>
      <c r="B66" s="11">
        <f t="shared" si="6"/>
        <v>-1</v>
      </c>
      <c r="C66" s="12">
        <v>-0.85252320656945</v>
      </c>
      <c r="D66" s="10">
        <v>1963</v>
      </c>
      <c r="E66" s="11">
        <f t="shared" si="7"/>
        <v>-1</v>
      </c>
      <c r="F66" s="12">
        <v>-1.1069040905963792</v>
      </c>
    </row>
    <row r="67" spans="1:6" ht="12.75">
      <c r="A67" s="10">
        <v>1964</v>
      </c>
      <c r="B67" s="11">
        <f t="shared" si="6"/>
        <v>-1</v>
      </c>
      <c r="C67" s="12">
        <v>-0.916858904584056</v>
      </c>
      <c r="D67" s="10">
        <v>1964</v>
      </c>
      <c r="E67" s="11">
        <f t="shared" si="7"/>
        <v>-1</v>
      </c>
      <c r="F67" s="12">
        <v>-1.1903845651777707</v>
      </c>
    </row>
    <row r="68" spans="1:6" ht="12.75">
      <c r="A68" s="10">
        <v>1965</v>
      </c>
      <c r="B68" s="11">
        <f aca="true" t="shared" si="8" ref="B68:B83">ROUND(C68,0)</f>
        <v>-1</v>
      </c>
      <c r="C68" s="12">
        <v>-0.9811263987872824</v>
      </c>
      <c r="D68" s="10">
        <v>1965</v>
      </c>
      <c r="E68" s="11">
        <f aca="true" t="shared" si="9" ref="E68:E83">ROUND(F68,0)</f>
        <v>-1</v>
      </c>
      <c r="F68" s="12">
        <v>-1.2734480388903007</v>
      </c>
    </row>
    <row r="69" spans="1:6" ht="12.75">
      <c r="A69" s="10">
        <v>1966</v>
      </c>
      <c r="B69" s="11">
        <f t="shared" si="8"/>
        <v>-1</v>
      </c>
      <c r="C69" s="12">
        <v>-1.0454819700147286</v>
      </c>
      <c r="D69" s="10">
        <v>1966</v>
      </c>
      <c r="E69" s="11">
        <f t="shared" si="9"/>
        <v>-1</v>
      </c>
      <c r="F69" s="12">
        <v>-1.356054353498246</v>
      </c>
    </row>
    <row r="70" spans="1:6" ht="12.75">
      <c r="A70" s="10">
        <v>1967</v>
      </c>
      <c r="B70" s="11">
        <f t="shared" si="8"/>
        <v>-1</v>
      </c>
      <c r="C70" s="12">
        <v>-1.109759355359653</v>
      </c>
      <c r="D70" s="10">
        <v>1967</v>
      </c>
      <c r="E70" s="11">
        <f t="shared" si="9"/>
        <v>-1</v>
      </c>
      <c r="F70" s="12">
        <v>-1.4382058485029192</v>
      </c>
    </row>
    <row r="71" spans="1:6" ht="12.75">
      <c r="A71" s="10">
        <v>1968</v>
      </c>
      <c r="B71" s="11">
        <f t="shared" si="8"/>
        <v>-1</v>
      </c>
      <c r="C71" s="12">
        <v>-1.1738688622613591</v>
      </c>
      <c r="D71" s="10">
        <v>1968</v>
      </c>
      <c r="E71" s="11">
        <f t="shared" si="9"/>
        <v>-2</v>
      </c>
      <c r="F71" s="12">
        <v>-1.5199048611034605</v>
      </c>
    </row>
    <row r="72" spans="1:6" ht="12.75">
      <c r="A72" s="10">
        <v>1969</v>
      </c>
      <c r="B72" s="11">
        <f t="shared" si="8"/>
        <v>-1</v>
      </c>
      <c r="C72" s="12">
        <v>-1.2378463449390642</v>
      </c>
      <c r="D72" s="10">
        <v>1969</v>
      </c>
      <c r="E72" s="11">
        <f t="shared" si="9"/>
        <v>-2</v>
      </c>
      <c r="F72" s="12">
        <v>-1.6011537259486057</v>
      </c>
    </row>
    <row r="73" spans="1:6" ht="12.75">
      <c r="A73" s="10">
        <v>1970</v>
      </c>
      <c r="B73" s="11">
        <f t="shared" si="8"/>
        <v>-1</v>
      </c>
      <c r="C73" s="12">
        <v>-1.3016221832502366</v>
      </c>
      <c r="D73" s="10">
        <v>1970</v>
      </c>
      <c r="E73" s="11">
        <f t="shared" si="9"/>
        <v>-2</v>
      </c>
      <c r="F73" s="12">
        <v>-1.6819547748949808</v>
      </c>
    </row>
    <row r="74" spans="1:6" ht="12.75">
      <c r="A74" s="10">
        <v>1971</v>
      </c>
      <c r="B74" s="11">
        <f t="shared" si="8"/>
        <v>-1</v>
      </c>
      <c r="C74" s="12">
        <v>-1.3651967559455893</v>
      </c>
      <c r="D74" s="10">
        <v>1971</v>
      </c>
      <c r="E74" s="11">
        <f t="shared" si="9"/>
        <v>-2</v>
      </c>
      <c r="F74" s="12">
        <v>-1.7623103367714776</v>
      </c>
    </row>
    <row r="75" spans="1:6" ht="12.75">
      <c r="A75" s="10">
        <v>1972</v>
      </c>
      <c r="B75" s="11">
        <f t="shared" si="8"/>
        <v>-1</v>
      </c>
      <c r="C75" s="12">
        <v>-1.4285704455117831</v>
      </c>
      <c r="D75" s="10">
        <v>1972</v>
      </c>
      <c r="E75" s="11">
        <f t="shared" si="9"/>
        <v>-2</v>
      </c>
      <c r="F75" s="12">
        <v>-1.8426764418566053</v>
      </c>
    </row>
    <row r="76" spans="1:6" ht="12.75">
      <c r="A76" s="10">
        <v>1973</v>
      </c>
      <c r="B76" s="11">
        <f t="shared" si="8"/>
        <v>-1</v>
      </c>
      <c r="C76" s="12">
        <v>-1.4917436381015685</v>
      </c>
      <c r="D76" s="10">
        <v>1973</v>
      </c>
      <c r="E76" s="11">
        <f t="shared" si="9"/>
        <v>-2</v>
      </c>
      <c r="F76" s="12">
        <v>-1.9227562080767582</v>
      </c>
    </row>
    <row r="77" spans="1:6" ht="12.75">
      <c r="A77" s="10">
        <v>1974</v>
      </c>
      <c r="B77" s="11">
        <f t="shared" si="8"/>
        <v>-2</v>
      </c>
      <c r="C77" s="12">
        <v>-1.554716723464906</v>
      </c>
      <c r="D77" s="10">
        <v>1974</v>
      </c>
      <c r="E77" s="11">
        <f t="shared" si="9"/>
        <v>-2</v>
      </c>
      <c r="F77" s="12">
        <v>-2.002752190437836</v>
      </c>
    </row>
    <row r="78" spans="1:6" ht="12.75">
      <c r="A78" s="10">
        <v>1975</v>
      </c>
      <c r="B78" s="11">
        <f t="shared" si="8"/>
        <v>-2</v>
      </c>
      <c r="C78" s="12">
        <v>-1.617490094880489</v>
      </c>
      <c r="D78" s="10">
        <v>1975</v>
      </c>
      <c r="E78" s="11">
        <f t="shared" si="9"/>
        <v>-2</v>
      </c>
      <c r="F78" s="12">
        <v>-2.082512540982899</v>
      </c>
    </row>
    <row r="79" spans="1:6" ht="12.75">
      <c r="A79" s="10">
        <v>1976</v>
      </c>
      <c r="B79" s="11">
        <f t="shared" si="8"/>
        <v>-2</v>
      </c>
      <c r="C79" s="12">
        <v>-1.6800641490881154</v>
      </c>
      <c r="D79" s="10">
        <v>1976</v>
      </c>
      <c r="E79" s="11">
        <f t="shared" si="9"/>
        <v>-2</v>
      </c>
      <c r="F79" s="12">
        <v>-2.1621691847776794</v>
      </c>
    </row>
    <row r="80" spans="1:6" ht="12.75">
      <c r="A80" s="10">
        <v>1977</v>
      </c>
      <c r="B80" s="11">
        <f t="shared" si="8"/>
        <v>-2</v>
      </c>
      <c r="C80" s="12">
        <v>-1.7424857461567809</v>
      </c>
      <c r="D80" s="10">
        <v>1977</v>
      </c>
      <c r="E80" s="11">
        <f t="shared" si="9"/>
        <v>-2</v>
      </c>
      <c r="F80" s="12">
        <v>-2.2414715777354606</v>
      </c>
    </row>
    <row r="81" spans="1:6" ht="12.75">
      <c r="A81" s="10">
        <v>1978</v>
      </c>
      <c r="B81" s="11">
        <f t="shared" si="8"/>
        <v>-2</v>
      </c>
      <c r="C81" s="12">
        <v>-1.805066127622093</v>
      </c>
      <c r="D81" s="10">
        <v>1978</v>
      </c>
      <c r="E81" s="11">
        <f t="shared" si="9"/>
        <v>-2</v>
      </c>
      <c r="F81" s="12">
        <v>-2.3205752666809136</v>
      </c>
    </row>
    <row r="82" spans="1:6" ht="12.75">
      <c r="A82" s="10">
        <v>1979</v>
      </c>
      <c r="B82" s="11">
        <f t="shared" si="8"/>
        <v>-2</v>
      </c>
      <c r="C82" s="12">
        <v>-1.8674467454804122</v>
      </c>
      <c r="D82" s="10">
        <v>1979</v>
      </c>
      <c r="E82" s="11">
        <f t="shared" si="9"/>
        <v>-2</v>
      </c>
      <c r="F82" s="12">
        <v>-2.3992416885283525</v>
      </c>
    </row>
    <row r="83" spans="1:6" ht="12.75">
      <c r="A83" s="10">
        <v>1980</v>
      </c>
      <c r="B83" s="11">
        <f t="shared" si="8"/>
        <v>-2</v>
      </c>
      <c r="C83" s="12">
        <v>-1.929628015761785</v>
      </c>
      <c r="D83" s="10">
        <v>1980</v>
      </c>
      <c r="E83" s="11">
        <f t="shared" si="9"/>
        <v>-2</v>
      </c>
      <c r="F83" s="12">
        <v>-2.477473194252433</v>
      </c>
    </row>
    <row r="84" spans="1:6" ht="12.75">
      <c r="A84" s="10">
        <v>1981</v>
      </c>
      <c r="B84" s="11">
        <f aca="true" t="shared" si="10" ref="B84:B99">ROUND(C84,0)</f>
        <v>-2</v>
      </c>
      <c r="C84" s="12">
        <v>-1.9919310653874809</v>
      </c>
      <c r="D84" s="10">
        <v>1981</v>
      </c>
      <c r="E84" s="11">
        <f aca="true" t="shared" si="11" ref="E84:E99">ROUND(F84,0)</f>
        <v>-3</v>
      </c>
      <c r="F84" s="12">
        <v>-2.5552721295810414</v>
      </c>
    </row>
    <row r="85" spans="1:6" ht="12.75">
      <c r="A85" s="10">
        <v>1982</v>
      </c>
      <c r="B85" s="11">
        <f t="shared" si="10"/>
        <v>-2</v>
      </c>
      <c r="C85" s="12">
        <v>-2.0540547030535947</v>
      </c>
      <c r="D85" s="10">
        <v>1982</v>
      </c>
      <c r="E85" s="11">
        <f t="shared" si="11"/>
        <v>-3</v>
      </c>
      <c r="F85" s="12">
        <v>-2.632640834817643</v>
      </c>
    </row>
    <row r="86" spans="1:6" ht="12.75">
      <c r="A86" s="10">
        <v>1983</v>
      </c>
      <c r="B86" s="11">
        <f t="shared" si="10"/>
        <v>-2</v>
      </c>
      <c r="C86" s="12">
        <v>-2.1159992438729365</v>
      </c>
      <c r="D86" s="10">
        <v>1983</v>
      </c>
      <c r="E86" s="11">
        <f t="shared" si="11"/>
        <v>-3</v>
      </c>
      <c r="F86" s="12">
        <v>-2.709778614925092</v>
      </c>
    </row>
    <row r="87" spans="1:6" ht="12.75">
      <c r="A87" s="10">
        <v>1984</v>
      </c>
      <c r="B87" s="11">
        <f t="shared" si="10"/>
        <v>-2</v>
      </c>
      <c r="C87" s="12">
        <v>-2.177871838357316</v>
      </c>
      <c r="D87" s="10">
        <v>1984</v>
      </c>
      <c r="E87" s="11">
        <f t="shared" si="11"/>
        <v>-3</v>
      </c>
      <c r="F87" s="12">
        <v>-2.7868783923841898</v>
      </c>
    </row>
    <row r="88" spans="1:6" ht="12.75">
      <c r="A88" s="10">
        <v>1985</v>
      </c>
      <c r="B88" s="11">
        <f t="shared" si="10"/>
        <v>-2</v>
      </c>
      <c r="C88" s="12">
        <v>-2.239545622822408</v>
      </c>
      <c r="D88" s="10">
        <v>1985</v>
      </c>
      <c r="E88" s="11">
        <f t="shared" si="11"/>
        <v>-3</v>
      </c>
      <c r="F88" s="12">
        <v>-2.8635510675686637</v>
      </c>
    </row>
    <row r="89" spans="1:6" ht="12.75">
      <c r="A89" s="10">
        <v>1986</v>
      </c>
      <c r="B89" s="11">
        <f t="shared" si="10"/>
        <v>-2</v>
      </c>
      <c r="C89" s="12">
        <v>-2.3010210345766398</v>
      </c>
      <c r="D89" s="10">
        <v>1986</v>
      </c>
      <c r="E89" s="11">
        <f t="shared" si="11"/>
        <v>-3</v>
      </c>
      <c r="F89" s="12">
        <v>-2.939895420552171</v>
      </c>
    </row>
    <row r="90" spans="1:6" ht="12.75">
      <c r="A90" s="10">
        <v>1987</v>
      </c>
      <c r="B90" s="11">
        <f t="shared" si="10"/>
        <v>-2</v>
      </c>
      <c r="C90" s="12">
        <v>-2.362368905763578</v>
      </c>
      <c r="D90" s="10">
        <v>1987</v>
      </c>
      <c r="E90" s="11">
        <f t="shared" si="11"/>
        <v>-3</v>
      </c>
      <c r="F90" s="12">
        <v>-3.0162573625363844</v>
      </c>
    </row>
    <row r="91" spans="1:6" ht="12.75">
      <c r="A91" s="10">
        <v>1988</v>
      </c>
      <c r="B91" s="11">
        <f t="shared" si="10"/>
        <v>-2</v>
      </c>
      <c r="C91" s="12">
        <v>-2.4235391717312647</v>
      </c>
      <c r="D91" s="10">
        <v>1988</v>
      </c>
      <c r="E91" s="11">
        <f t="shared" si="11"/>
        <v>-3</v>
      </c>
      <c r="F91" s="12">
        <v>-3.0921960872530825</v>
      </c>
    </row>
    <row r="92" spans="1:6" ht="12.75">
      <c r="A92" s="10">
        <v>1989</v>
      </c>
      <c r="B92" s="11">
        <f t="shared" si="10"/>
        <v>-2</v>
      </c>
      <c r="C92" s="12">
        <v>-2.484512198002008</v>
      </c>
      <c r="D92" s="10">
        <v>1989</v>
      </c>
      <c r="E92" s="11">
        <f t="shared" si="11"/>
        <v>-3</v>
      </c>
      <c r="F92" s="12">
        <v>-3.1678782576782973</v>
      </c>
    </row>
    <row r="93" spans="1:6" ht="12.75">
      <c r="A93" s="10">
        <v>1990</v>
      </c>
      <c r="B93" s="11">
        <f t="shared" si="10"/>
        <v>-3</v>
      </c>
      <c r="C93" s="12">
        <v>-2.545288432542683</v>
      </c>
      <c r="D93" s="10">
        <v>1990</v>
      </c>
      <c r="E93" s="11">
        <f t="shared" si="11"/>
        <v>-3</v>
      </c>
      <c r="F93" s="12">
        <v>-3.2433607883363873</v>
      </c>
    </row>
    <row r="94" spans="1:6" ht="12.75">
      <c r="A94" s="10">
        <v>1991</v>
      </c>
      <c r="B94" s="11">
        <f t="shared" si="10"/>
        <v>-3</v>
      </c>
      <c r="C94" s="12">
        <v>-2.6058683258748223</v>
      </c>
      <c r="D94" s="10">
        <v>1991</v>
      </c>
      <c r="E94" s="11">
        <f t="shared" si="11"/>
        <v>-3</v>
      </c>
      <c r="F94" s="12">
        <v>-3.3184251441757935</v>
      </c>
    </row>
    <row r="95" spans="1:6" ht="12.75">
      <c r="A95" s="10">
        <v>1992</v>
      </c>
      <c r="B95" s="11">
        <f t="shared" si="10"/>
        <v>-3</v>
      </c>
      <c r="C95" s="12">
        <v>-2.666627975754403</v>
      </c>
      <c r="D95" s="10">
        <v>1992</v>
      </c>
      <c r="E95" s="11">
        <f t="shared" si="11"/>
        <v>-3</v>
      </c>
      <c r="F95" s="12">
        <v>-3.393304568878519</v>
      </c>
    </row>
    <row r="96" spans="1:6" ht="12.75">
      <c r="A96" s="10">
        <v>1993</v>
      </c>
      <c r="B96" s="11">
        <f t="shared" si="10"/>
        <v>-3</v>
      </c>
      <c r="C96" s="12">
        <v>-2.727230017296577</v>
      </c>
      <c r="D96" s="10">
        <v>1993</v>
      </c>
      <c r="E96" s="11">
        <f t="shared" si="11"/>
        <v>-3</v>
      </c>
      <c r="F96" s="12">
        <v>-3.4678215401465726</v>
      </c>
    </row>
    <row r="97" spans="1:6" ht="12.75">
      <c r="A97" s="10">
        <v>1994</v>
      </c>
      <c r="B97" s="11">
        <f t="shared" si="10"/>
        <v>-3</v>
      </c>
      <c r="C97" s="12">
        <v>-2.7876353792784734</v>
      </c>
      <c r="D97" s="10">
        <v>1994</v>
      </c>
      <c r="E97" s="11">
        <f t="shared" si="11"/>
        <v>-4</v>
      </c>
      <c r="F97" s="12">
        <v>-3.5419260723820996</v>
      </c>
    </row>
    <row r="98" spans="1:6" ht="12.75">
      <c r="A98" s="10">
        <v>1995</v>
      </c>
      <c r="B98" s="11">
        <f t="shared" si="10"/>
        <v>-3</v>
      </c>
      <c r="C98" s="12">
        <v>-2.8478445285386567</v>
      </c>
      <c r="D98" s="10">
        <v>1995</v>
      </c>
      <c r="E98" s="11">
        <f t="shared" si="11"/>
        <v>-4</v>
      </c>
      <c r="F98" s="12">
        <v>-3.6158138036990306</v>
      </c>
    </row>
    <row r="99" spans="1:6" ht="12.75">
      <c r="A99" s="10">
        <v>1996</v>
      </c>
      <c r="B99" s="11">
        <f t="shared" si="10"/>
        <v>-3</v>
      </c>
      <c r="C99" s="12">
        <v>-2.9079174838964787</v>
      </c>
      <c r="D99" s="10">
        <v>1996</v>
      </c>
      <c r="E99" s="11">
        <f t="shared" si="11"/>
        <v>-4</v>
      </c>
      <c r="F99" s="12">
        <v>-3.689660347194227</v>
      </c>
    </row>
    <row r="100" spans="1:6" ht="12.75">
      <c r="A100" s="10">
        <v>1997</v>
      </c>
      <c r="B100" s="11">
        <f aca="true" t="shared" si="12" ref="B100:B113">ROUND(C100,0)</f>
        <v>-3</v>
      </c>
      <c r="C100" s="12">
        <v>-2.9680587643980214</v>
      </c>
      <c r="D100" s="10">
        <v>1997</v>
      </c>
      <c r="E100" s="11">
        <f aca="true" t="shared" si="13" ref="E100:E113">ROUND(F100,0)</f>
        <v>-4</v>
      </c>
      <c r="F100" s="12">
        <v>-3.7630977204315</v>
      </c>
    </row>
    <row r="101" spans="1:6" ht="12.75">
      <c r="A101" s="10">
        <v>1998</v>
      </c>
      <c r="B101" s="11">
        <f t="shared" si="12"/>
        <v>-3</v>
      </c>
      <c r="C101" s="12">
        <v>-3.0280041106431073</v>
      </c>
      <c r="D101" s="10">
        <v>1998</v>
      </c>
      <c r="E101" s="11">
        <f t="shared" si="13"/>
        <v>-4</v>
      </c>
      <c r="F101" s="12">
        <v>-3.8361282418841323</v>
      </c>
    </row>
    <row r="102" spans="1:6" ht="12.75">
      <c r="A102" s="10">
        <v>1999</v>
      </c>
      <c r="B102" s="11">
        <f t="shared" si="12"/>
        <v>-3</v>
      </c>
      <c r="C102" s="12">
        <v>-3.0877540013406963</v>
      </c>
      <c r="D102" s="10">
        <v>1999</v>
      </c>
      <c r="E102" s="11">
        <f t="shared" si="13"/>
        <v>-4</v>
      </c>
      <c r="F102" s="12">
        <v>-3.9088162165906315</v>
      </c>
    </row>
    <row r="103" spans="1:6" ht="12.75">
      <c r="A103" s="10">
        <v>2000</v>
      </c>
      <c r="B103" s="11">
        <f t="shared" si="12"/>
        <v>-3</v>
      </c>
      <c r="C103" s="12">
        <v>-3.147308917258977</v>
      </c>
      <c r="D103" s="10">
        <v>2000</v>
      </c>
      <c r="E103" s="11">
        <f t="shared" si="13"/>
        <v>-4</v>
      </c>
      <c r="F103" s="12">
        <v>-3.9815479270027523</v>
      </c>
    </row>
    <row r="104" spans="1:6" ht="12.75">
      <c r="A104" s="10">
        <v>2001</v>
      </c>
      <c r="B104" s="11">
        <f t="shared" si="12"/>
        <v>-3</v>
      </c>
      <c r="C104" s="12">
        <v>-3.2067818135343247</v>
      </c>
      <c r="D104" s="10">
        <v>2001</v>
      </c>
      <c r="E104" s="11">
        <f t="shared" si="13"/>
        <v>-4</v>
      </c>
      <c r="F104" s="12">
        <v>-4.053876733858941</v>
      </c>
    </row>
    <row r="105" spans="1:6" ht="12.75">
      <c r="A105" s="10">
        <v>2002</v>
      </c>
      <c r="B105" s="11">
        <f t="shared" si="12"/>
        <v>-3</v>
      </c>
      <c r="C105" s="12">
        <v>-3.2660950575702516</v>
      </c>
      <c r="D105" s="10">
        <v>2002</v>
      </c>
      <c r="E105" s="11">
        <f t="shared" si="13"/>
        <v>-4</v>
      </c>
      <c r="F105" s="12">
        <v>-4.125804940617752</v>
      </c>
    </row>
    <row r="106" spans="1:6" ht="12.75">
      <c r="A106" s="10">
        <v>2003</v>
      </c>
      <c r="B106" s="11">
        <f t="shared" si="12"/>
        <v>-3</v>
      </c>
      <c r="C106" s="12">
        <v>-3.3252143535917646</v>
      </c>
      <c r="D106" s="10">
        <v>2003</v>
      </c>
      <c r="E106" s="11">
        <f t="shared" si="13"/>
        <v>-4</v>
      </c>
      <c r="F106" s="12">
        <v>-4.197446017209094</v>
      </c>
    </row>
    <row r="107" spans="1:6" ht="12.75">
      <c r="A107" s="10">
        <v>2004</v>
      </c>
      <c r="B107" s="11">
        <f t="shared" si="12"/>
        <v>-3</v>
      </c>
      <c r="C107" s="12">
        <v>-3.3841401907152395</v>
      </c>
      <c r="D107" s="10">
        <v>2004</v>
      </c>
      <c r="E107" s="11">
        <f t="shared" si="13"/>
        <v>-4</v>
      </c>
      <c r="F107" s="12">
        <v>-4.268960957472788</v>
      </c>
    </row>
    <row r="108" spans="1:6" ht="12.75">
      <c r="A108" s="10">
        <v>2005</v>
      </c>
      <c r="B108" s="11">
        <f t="shared" si="12"/>
        <v>-3</v>
      </c>
      <c r="C108" s="12">
        <v>-3.4428730598631985</v>
      </c>
      <c r="D108" s="10">
        <v>2005</v>
      </c>
      <c r="E108" s="11">
        <f t="shared" si="13"/>
        <v>-4</v>
      </c>
      <c r="F108" s="12">
        <v>-4.340080178784174</v>
      </c>
    </row>
    <row r="109" spans="1:6" ht="12.75">
      <c r="A109" s="10">
        <v>2006</v>
      </c>
      <c r="B109" s="11">
        <f t="shared" si="12"/>
        <v>-4</v>
      </c>
      <c r="C109" s="12">
        <v>-3.5015640854846737</v>
      </c>
      <c r="D109" s="10">
        <v>2006</v>
      </c>
      <c r="E109" s="11">
        <f t="shared" si="13"/>
        <v>-4</v>
      </c>
      <c r="F109" s="12">
        <v>-4.410805958964788</v>
      </c>
    </row>
    <row r="110" spans="1:6" ht="12.75">
      <c r="A110" s="10">
        <v>2007</v>
      </c>
      <c r="B110" s="11">
        <f t="shared" si="12"/>
        <v>-4</v>
      </c>
      <c r="C110" s="12">
        <v>-3.560434173337046</v>
      </c>
      <c r="D110" s="10">
        <v>2007</v>
      </c>
      <c r="E110" s="11">
        <f t="shared" si="13"/>
        <v>-4</v>
      </c>
      <c r="F110" s="12">
        <v>-4.481365219649761</v>
      </c>
    </row>
    <row r="111" spans="1:6" ht="12.75">
      <c r="A111" s="10">
        <v>2008</v>
      </c>
      <c r="B111" s="11">
        <f t="shared" si="12"/>
        <v>-4</v>
      </c>
      <c r="C111" s="12">
        <v>-3.6191108028876218</v>
      </c>
      <c r="D111" s="10">
        <v>2008</v>
      </c>
      <c r="E111" s="11">
        <f t="shared" si="13"/>
        <v>-5</v>
      </c>
      <c r="F111" s="12">
        <v>-4.551923276953153</v>
      </c>
    </row>
    <row r="112" spans="1:6" ht="12.75">
      <c r="A112" s="10">
        <v>2009</v>
      </c>
      <c r="B112" s="11">
        <f t="shared" si="12"/>
        <v>-4</v>
      </c>
      <c r="C112" s="12">
        <v>-3.677594478935872</v>
      </c>
      <c r="D112" s="10">
        <v>2009</v>
      </c>
      <c r="E112" s="11">
        <f t="shared" si="13"/>
        <v>-5</v>
      </c>
      <c r="F112" s="12">
        <v>-4.622231645603499</v>
      </c>
    </row>
    <row r="113" spans="1:6" ht="12.75">
      <c r="A113" s="10">
        <v>2010</v>
      </c>
      <c r="B113" s="11">
        <f t="shared" si="12"/>
        <v>-4</v>
      </c>
      <c r="C113" s="12">
        <v>-3.7358857078374053</v>
      </c>
      <c r="D113" s="10">
        <v>2010</v>
      </c>
      <c r="E113" s="11">
        <f t="shared" si="13"/>
        <v>-5</v>
      </c>
      <c r="F113" s="12">
        <v>-4.692151321613574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1"/>
  <sheetViews>
    <sheetView workbookViewId="0" topLeftCell="A1">
      <selection activeCell="A2" sqref="A2"/>
    </sheetView>
  </sheetViews>
  <sheetFormatPr defaultColWidth="9.140625" defaultRowHeight="12.75"/>
  <cols>
    <col min="1" max="2" width="11.421875" style="0" customWidth="1"/>
    <col min="3" max="3" width="17.8515625" style="0" customWidth="1"/>
    <col min="4" max="4" width="11.421875" style="0" customWidth="1"/>
    <col min="5" max="5" width="17.8515625" style="0" customWidth="1"/>
    <col min="6" max="6" width="13.00390625" style="22" customWidth="1"/>
    <col min="7" max="7" width="14.00390625" style="22" customWidth="1"/>
    <col min="8" max="8" width="16.57421875" style="22" customWidth="1"/>
    <col min="9" max="9" width="13.00390625" style="22" customWidth="1"/>
    <col min="10" max="10" width="14.00390625" style="22" customWidth="1"/>
    <col min="11" max="11" width="16.57421875" style="22" customWidth="1"/>
    <col min="12" max="15" width="11.421875" style="0" customWidth="1"/>
    <col min="16" max="16" width="17.8515625" style="0" customWidth="1"/>
    <col min="17" max="17" width="11.421875" style="0" customWidth="1"/>
    <col min="18" max="18" width="17.8515625" style="0" customWidth="1"/>
    <col min="19" max="19" width="13.00390625" style="22" customWidth="1"/>
    <col min="20" max="20" width="14.00390625" style="0" customWidth="1"/>
    <col min="21" max="21" width="16.57421875" style="0" customWidth="1"/>
    <col min="22" max="22" width="13.00390625" style="22" customWidth="1"/>
    <col min="23" max="23" width="14.00390625" style="0" customWidth="1"/>
    <col min="24" max="24" width="16.57421875" style="0" customWidth="1"/>
    <col min="25" max="16384" width="11.421875" style="0" customWidth="1"/>
  </cols>
  <sheetData>
    <row r="1" spans="1:18" ht="64.5">
      <c r="A1" s="13" t="s">
        <v>8</v>
      </c>
      <c r="B1" s="14"/>
      <c r="C1" s="15"/>
      <c r="E1" s="15"/>
      <c r="N1" s="13" t="s">
        <v>9</v>
      </c>
      <c r="O1" s="14"/>
      <c r="P1" s="15"/>
      <c r="R1" s="15"/>
    </row>
    <row r="2" spans="1:24" ht="12.75">
      <c r="A2" s="16"/>
      <c r="B2" s="16" t="s">
        <v>10</v>
      </c>
      <c r="C2" t="s">
        <v>11</v>
      </c>
      <c r="D2" t="s">
        <v>12</v>
      </c>
      <c r="F2" s="24" t="s">
        <v>13</v>
      </c>
      <c r="G2" s="22" t="s">
        <v>14</v>
      </c>
      <c r="H2" s="22" t="s">
        <v>15</v>
      </c>
      <c r="I2" s="24" t="s">
        <v>16</v>
      </c>
      <c r="J2" s="22" t="s">
        <v>17</v>
      </c>
      <c r="K2" s="22" t="s">
        <v>18</v>
      </c>
      <c r="N2" s="16"/>
      <c r="O2" s="16" t="s">
        <v>10</v>
      </c>
      <c r="P2" t="s">
        <v>11</v>
      </c>
      <c r="S2" s="24" t="s">
        <v>13</v>
      </c>
      <c r="T2" t="s">
        <v>14</v>
      </c>
      <c r="U2" t="s">
        <v>15</v>
      </c>
      <c r="V2" s="24" t="s">
        <v>16</v>
      </c>
      <c r="W2" t="s">
        <v>17</v>
      </c>
      <c r="X2" t="s">
        <v>18</v>
      </c>
    </row>
    <row r="3" spans="1:22" ht="25.5">
      <c r="A3" s="17" t="s">
        <v>19</v>
      </c>
      <c r="B3" s="1" t="s">
        <v>20</v>
      </c>
      <c r="C3" s="18"/>
      <c r="E3" s="18"/>
      <c r="F3" s="22">
        <v>1.04</v>
      </c>
      <c r="I3" s="22">
        <v>1.04</v>
      </c>
      <c r="N3" s="17" t="s">
        <v>21</v>
      </c>
      <c r="O3" s="1" t="s">
        <v>20</v>
      </c>
      <c r="P3" s="18"/>
      <c r="R3" s="18"/>
      <c r="S3" s="22">
        <v>1.04</v>
      </c>
      <c r="V3" s="22">
        <v>1.04</v>
      </c>
    </row>
    <row r="4" spans="1:24" ht="12.75">
      <c r="A4" s="2">
        <v>0</v>
      </c>
      <c r="B4" s="19">
        <v>0.05713454396201911</v>
      </c>
      <c r="C4" s="22">
        <f>100000</f>
        <v>100000</v>
      </c>
      <c r="D4" s="23">
        <f>C4-C5</f>
        <v>5713.449999999997</v>
      </c>
      <c r="E4" s="25" t="str">
        <f>"AVÖ96R4M_"&amp;RIGHT(("000"&amp;A4),3)</f>
        <v>AVÖ96R4M_000</v>
      </c>
      <c r="F4" s="26">
        <f>ROUND(C4*F$3^(A4*(-1)),2)</f>
        <v>100000</v>
      </c>
      <c r="G4" s="26">
        <f>SUM(F4:F$117)</f>
        <v>2293006.4699999983</v>
      </c>
      <c r="H4" s="26">
        <f>SUM(G4:G$117)</f>
        <v>50573768.73</v>
      </c>
      <c r="I4" s="26">
        <f>ROUND(D4*I$3^((A4+1)*(-1)),2)</f>
        <v>5493.7</v>
      </c>
      <c r="J4" s="26">
        <f>SUM(I4:I$117)</f>
        <v>11807.43</v>
      </c>
      <c r="K4" s="26">
        <f>SUM(J4:J$117)</f>
        <v>347861.29000000004</v>
      </c>
      <c r="N4" s="2">
        <v>0</v>
      </c>
      <c r="O4" s="19">
        <v>0.04496206458798355</v>
      </c>
      <c r="P4" s="22">
        <f>100000</f>
        <v>100000</v>
      </c>
      <c r="Q4" s="23">
        <f>P4-P5</f>
        <v>4496.210000000006</v>
      </c>
      <c r="R4" s="22" t="str">
        <f>"AVÖ96R4W_"&amp;RIGHT(("000"&amp;N4),3)</f>
        <v>AVÖ96R4W_000</v>
      </c>
      <c r="S4" s="22">
        <f>ROUND(P4*S$3^(N4*(-1)),2)</f>
        <v>100000</v>
      </c>
      <c r="T4" s="23">
        <f>SUM(S4:S$117)</f>
        <v>2367516.979999999</v>
      </c>
      <c r="U4" s="23">
        <f>SUM(T4:T$117)</f>
        <v>54048505.48</v>
      </c>
      <c r="V4" s="22">
        <f>ROUND(Q4*V$3^((N4+1)*(-1)),2)</f>
        <v>4323.28</v>
      </c>
      <c r="W4" s="23">
        <f>SUM(V4:V$117)</f>
        <v>8941.660000000005</v>
      </c>
      <c r="X4" s="23">
        <f>SUM(W4:W$117)</f>
        <v>288728.4799999999</v>
      </c>
    </row>
    <row r="5" spans="1:24" ht="12.75">
      <c r="A5" s="3">
        <v>1</v>
      </c>
      <c r="B5" s="20">
        <v>0.002759117907261207</v>
      </c>
      <c r="C5" s="22">
        <f>ROUND(C4-B4*C4,2)</f>
        <v>94286.55</v>
      </c>
      <c r="D5" s="23">
        <f aca="true" t="shared" si="0" ref="D5:D20">C5-C6</f>
        <v>260.15000000000873</v>
      </c>
      <c r="E5" s="25" t="str">
        <f aca="true" t="shared" si="1" ref="E5:E20">"AVÖ96R4M_"&amp;RIGHT(("000"&amp;A5),3)</f>
        <v>AVÖ96R4M_001</v>
      </c>
      <c r="F5" s="26">
        <f aca="true" t="shared" si="2" ref="F5:F20">ROUND(C5*F$3^(A5*(-1)),2)</f>
        <v>90660.14</v>
      </c>
      <c r="G5" s="26">
        <f>SUM(F5:F$117)</f>
        <v>2193006.4699999997</v>
      </c>
      <c r="H5" s="26">
        <f>SUM(G5:G$117)</f>
        <v>48280762.25999999</v>
      </c>
      <c r="I5" s="26">
        <f aca="true" t="shared" si="3" ref="I5:I20">ROUND(D5*I$3^((A5+1)*(-1)),2)</f>
        <v>240.52</v>
      </c>
      <c r="J5" s="26">
        <f>SUM(I5:I$117)</f>
        <v>6313.730000000002</v>
      </c>
      <c r="K5" s="26">
        <f>SUM(J5:J$117)</f>
        <v>336053.8600000001</v>
      </c>
      <c r="N5" s="3">
        <v>1</v>
      </c>
      <c r="O5" s="20">
        <v>0.002845842906201151</v>
      </c>
      <c r="P5" s="22">
        <f aca="true" t="shared" si="4" ref="P5:P36">ROUND(P4-O4*P4,2)</f>
        <v>95503.79</v>
      </c>
      <c r="Q5" s="23">
        <f aca="true" t="shared" si="5" ref="Q5:Q20">P5-P6</f>
        <v>271.7899999999936</v>
      </c>
      <c r="R5" s="22" t="str">
        <f aca="true" t="shared" si="6" ref="R5:R20">"AVÖ96R4W_"&amp;RIGHT(("000"&amp;N5),3)</f>
        <v>AVÖ96R4W_001</v>
      </c>
      <c r="S5" s="22">
        <f aca="true" t="shared" si="7" ref="S5:S20">ROUND(P5*S$3^(N5*(-1)),2)</f>
        <v>91830.57</v>
      </c>
      <c r="T5" s="23">
        <f>SUM(S5:S$117)</f>
        <v>2267516.9799999986</v>
      </c>
      <c r="U5" s="23">
        <f>SUM(T5:T$117)</f>
        <v>51680988.5</v>
      </c>
      <c r="V5" s="22">
        <f aca="true" t="shared" si="8" ref="V5:V20">ROUND(Q5*V$3^((N5+1)*(-1)),2)</f>
        <v>251.29</v>
      </c>
      <c r="W5" s="23">
        <f>SUM(V5:V$117)</f>
        <v>4618.38</v>
      </c>
      <c r="X5" s="23">
        <f>SUM(W5:W$117)</f>
        <v>279786.81999999995</v>
      </c>
    </row>
    <row r="6" spans="1:24" ht="12.75">
      <c r="A6" s="3">
        <v>2</v>
      </c>
      <c r="B6" s="20">
        <v>0.002131499579342538</v>
      </c>
      <c r="C6" s="22">
        <f aca="true" t="shared" si="9" ref="C6:C21">ROUND(C5-B5*C5,2)</f>
        <v>94026.4</v>
      </c>
      <c r="D6" s="23">
        <f t="shared" si="0"/>
        <v>200.41999999999825</v>
      </c>
      <c r="E6" s="25" t="str">
        <f t="shared" si="1"/>
        <v>AVÖ96R4M_002</v>
      </c>
      <c r="F6" s="26">
        <f t="shared" si="2"/>
        <v>86932.69</v>
      </c>
      <c r="G6" s="26">
        <f>SUM(F6:F$117)</f>
        <v>2102346.330000002</v>
      </c>
      <c r="H6" s="26">
        <f>SUM(G6:G$117)</f>
        <v>46087755.78999999</v>
      </c>
      <c r="I6" s="26">
        <f t="shared" si="3"/>
        <v>178.17</v>
      </c>
      <c r="J6" s="26">
        <f>SUM(I6:I$117)</f>
        <v>6073.210000000003</v>
      </c>
      <c r="K6" s="26">
        <f>SUM(J6:J$117)</f>
        <v>329740.13000000006</v>
      </c>
      <c r="N6" s="3">
        <v>2</v>
      </c>
      <c r="O6" s="20">
        <v>0.002097211895469807</v>
      </c>
      <c r="P6" s="22">
        <f t="shared" si="4"/>
        <v>95232</v>
      </c>
      <c r="Q6" s="23">
        <f t="shared" si="5"/>
        <v>199.72000000000116</v>
      </c>
      <c r="R6" s="22" t="str">
        <f t="shared" si="6"/>
        <v>AVÖ96R4W_002</v>
      </c>
      <c r="S6" s="22">
        <f t="shared" si="7"/>
        <v>88047.34</v>
      </c>
      <c r="T6" s="23">
        <f>SUM(S6:S$117)</f>
        <v>2175686.4099999988</v>
      </c>
      <c r="U6" s="23">
        <f>SUM(T6:T$117)</f>
        <v>49413471.52000001</v>
      </c>
      <c r="V6" s="22">
        <f t="shared" si="8"/>
        <v>177.55</v>
      </c>
      <c r="W6" s="23">
        <f>SUM(V6:V$117)</f>
        <v>4367.089999999999</v>
      </c>
      <c r="X6" s="23">
        <f>SUM(W6:W$117)</f>
        <v>275168.43999999994</v>
      </c>
    </row>
    <row r="7" spans="1:24" ht="12.75">
      <c r="A7" s="3">
        <v>3</v>
      </c>
      <c r="B7" s="20">
        <v>0.0016179540160904183</v>
      </c>
      <c r="C7" s="22">
        <f t="shared" si="9"/>
        <v>93825.98</v>
      </c>
      <c r="D7" s="23">
        <f t="shared" si="0"/>
        <v>151.80999999999767</v>
      </c>
      <c r="E7" s="25" t="str">
        <f t="shared" si="1"/>
        <v>AVÖ96R4M_003</v>
      </c>
      <c r="F7" s="26">
        <f t="shared" si="2"/>
        <v>83410.95</v>
      </c>
      <c r="G7" s="26">
        <f>SUM(F7:F$117)</f>
        <v>2015413.6400000018</v>
      </c>
      <c r="H7" s="26">
        <f>SUM(G7:G$117)</f>
        <v>43985409.459999986</v>
      </c>
      <c r="I7" s="26">
        <f t="shared" si="3"/>
        <v>129.77</v>
      </c>
      <c r="J7" s="26">
        <f>SUM(I7:I$117)</f>
        <v>5895.040000000003</v>
      </c>
      <c r="K7" s="26">
        <f>SUM(J7:J$117)</f>
        <v>323666.9200000001</v>
      </c>
      <c r="N7" s="3">
        <v>3</v>
      </c>
      <c r="O7" s="20">
        <v>0.001475811806485583</v>
      </c>
      <c r="P7" s="22">
        <f t="shared" si="4"/>
        <v>95032.28</v>
      </c>
      <c r="Q7" s="23">
        <f t="shared" si="5"/>
        <v>140.25</v>
      </c>
      <c r="R7" s="22" t="str">
        <f t="shared" si="6"/>
        <v>AVÖ96R4W_003</v>
      </c>
      <c r="S7" s="22">
        <f t="shared" si="7"/>
        <v>84483.35</v>
      </c>
      <c r="T7" s="23">
        <f>SUM(S7:S$117)</f>
        <v>2087639.07</v>
      </c>
      <c r="U7" s="23">
        <f>SUM(T7:T$117)</f>
        <v>47237785.110000014</v>
      </c>
      <c r="V7" s="22">
        <f t="shared" si="8"/>
        <v>119.89</v>
      </c>
      <c r="W7" s="23">
        <f>SUM(V7:V$117)</f>
        <v>4189.539999999998</v>
      </c>
      <c r="X7" s="23">
        <f>SUM(W7:W$117)</f>
        <v>270801.3499999999</v>
      </c>
    </row>
    <row r="8" spans="1:24" ht="12.75">
      <c r="A8" s="3">
        <v>4</v>
      </c>
      <c r="B8" s="20">
        <v>0.0012246594106327929</v>
      </c>
      <c r="C8" s="22">
        <f t="shared" si="9"/>
        <v>93674.17</v>
      </c>
      <c r="D8" s="23">
        <f t="shared" si="0"/>
        <v>114.72000000000116</v>
      </c>
      <c r="E8" s="25" t="str">
        <f t="shared" si="1"/>
        <v>AVÖ96R4M_004</v>
      </c>
      <c r="F8" s="26">
        <f t="shared" si="2"/>
        <v>80073.07</v>
      </c>
      <c r="G8" s="26">
        <f>SUM(F8:F$117)</f>
        <v>1932002.6900000013</v>
      </c>
      <c r="H8" s="26">
        <f>SUM(G8:G$117)</f>
        <v>41969995.819999985</v>
      </c>
      <c r="I8" s="26">
        <f t="shared" si="3"/>
        <v>94.29</v>
      </c>
      <c r="J8" s="26">
        <f>SUM(I8:I$117)</f>
        <v>5765.270000000002</v>
      </c>
      <c r="K8" s="26">
        <f>SUM(J8:J$117)</f>
        <v>317771.88000000006</v>
      </c>
      <c r="N8" s="3">
        <v>4</v>
      </c>
      <c r="O8" s="20">
        <v>0.0010022643973038102</v>
      </c>
      <c r="P8" s="22">
        <f t="shared" si="4"/>
        <v>94892.03</v>
      </c>
      <c r="Q8" s="23">
        <f t="shared" si="5"/>
        <v>95.11000000000058</v>
      </c>
      <c r="R8" s="22" t="str">
        <f t="shared" si="6"/>
        <v>AVÖ96R4W_004</v>
      </c>
      <c r="S8" s="22">
        <f t="shared" si="7"/>
        <v>81114.1</v>
      </c>
      <c r="T8" s="23">
        <f>SUM(S8:S$117)</f>
        <v>2003155.72</v>
      </c>
      <c r="U8" s="23">
        <f>SUM(T8:T$117)</f>
        <v>45150146.04000002</v>
      </c>
      <c r="V8" s="22">
        <f t="shared" si="8"/>
        <v>78.17</v>
      </c>
      <c r="W8" s="23">
        <f>SUM(V8:V$117)</f>
        <v>4069.6499999999987</v>
      </c>
      <c r="X8" s="23">
        <f>SUM(W8:W$117)</f>
        <v>266611.8099999999</v>
      </c>
    </row>
    <row r="9" spans="1:24" ht="12.75">
      <c r="A9" s="3">
        <v>5</v>
      </c>
      <c r="B9" s="20">
        <v>0.0009373684098060652</v>
      </c>
      <c r="C9" s="22">
        <f t="shared" si="9"/>
        <v>93559.45</v>
      </c>
      <c r="D9" s="23">
        <f t="shared" si="0"/>
        <v>87.69999999999709</v>
      </c>
      <c r="E9" s="25" t="str">
        <f t="shared" si="1"/>
        <v>AVÖ96R4M_005</v>
      </c>
      <c r="F9" s="26">
        <f t="shared" si="2"/>
        <v>76899.05</v>
      </c>
      <c r="G9" s="26">
        <f>SUM(F9:F$117)</f>
        <v>1851929.6200000013</v>
      </c>
      <c r="H9" s="26">
        <f>SUM(G9:G$117)</f>
        <v>40037993.129999995</v>
      </c>
      <c r="I9" s="26">
        <f t="shared" si="3"/>
        <v>69.31</v>
      </c>
      <c r="J9" s="26">
        <f>SUM(I9:I$117)</f>
        <v>5670.980000000002</v>
      </c>
      <c r="K9" s="26">
        <f>SUM(J9:J$117)</f>
        <v>312006.61000000004</v>
      </c>
      <c r="N9" s="3">
        <v>5</v>
      </c>
      <c r="O9" s="20">
        <v>0.0006891430813315013</v>
      </c>
      <c r="P9" s="22">
        <f t="shared" si="4"/>
        <v>94796.92</v>
      </c>
      <c r="Q9" s="23">
        <f t="shared" si="5"/>
        <v>65.33000000000175</v>
      </c>
      <c r="R9" s="22" t="str">
        <f t="shared" si="6"/>
        <v>AVÖ96R4W_005</v>
      </c>
      <c r="S9" s="22">
        <f t="shared" si="7"/>
        <v>77916.16</v>
      </c>
      <c r="T9" s="23">
        <f>SUM(S9:S$117)</f>
        <v>1922041.62</v>
      </c>
      <c r="U9" s="23">
        <f>SUM(T9:T$117)</f>
        <v>43146990.320000015</v>
      </c>
      <c r="V9" s="22">
        <f t="shared" si="8"/>
        <v>51.63</v>
      </c>
      <c r="W9" s="23">
        <f>SUM(V9:V$117)</f>
        <v>3991.4799999999987</v>
      </c>
      <c r="X9" s="23">
        <f>SUM(W9:W$117)</f>
        <v>262542.16</v>
      </c>
    </row>
    <row r="10" spans="1:24" ht="12.75">
      <c r="A10" s="3">
        <v>6</v>
      </c>
      <c r="B10" s="20">
        <v>0.0007311015872730609</v>
      </c>
      <c r="C10" s="22">
        <f t="shared" si="9"/>
        <v>93471.75</v>
      </c>
      <c r="D10" s="23">
        <f t="shared" si="0"/>
        <v>68.33999999999651</v>
      </c>
      <c r="E10" s="25" t="str">
        <f t="shared" si="1"/>
        <v>AVÖ96R4M_006</v>
      </c>
      <c r="F10" s="26">
        <f t="shared" si="2"/>
        <v>73872.08</v>
      </c>
      <c r="G10" s="26">
        <f>SUM(F10:F$117)</f>
        <v>1775030.570000001</v>
      </c>
      <c r="H10" s="26">
        <f>SUM(G10:G$117)</f>
        <v>38186063.50999999</v>
      </c>
      <c r="I10" s="26">
        <f t="shared" si="3"/>
        <v>51.93</v>
      </c>
      <c r="J10" s="26">
        <f>SUM(I10:I$117)</f>
        <v>5601.670000000002</v>
      </c>
      <c r="K10" s="26">
        <f>SUM(J10:J$117)</f>
        <v>306335.63</v>
      </c>
      <c r="N10" s="3">
        <v>6</v>
      </c>
      <c r="O10" s="20">
        <v>0.0004917246129911813</v>
      </c>
      <c r="P10" s="22">
        <f t="shared" si="4"/>
        <v>94731.59</v>
      </c>
      <c r="Q10" s="23">
        <f t="shared" si="5"/>
        <v>46.580000000001746</v>
      </c>
      <c r="R10" s="22" t="str">
        <f t="shared" si="6"/>
        <v>AVÖ96R4W_006</v>
      </c>
      <c r="S10" s="22">
        <f t="shared" si="7"/>
        <v>74867.75</v>
      </c>
      <c r="T10" s="23">
        <f>SUM(S10:S$117)</f>
        <v>1844125.4599999997</v>
      </c>
      <c r="U10" s="23">
        <f>SUM(T10:T$117)</f>
        <v>41224948.70000002</v>
      </c>
      <c r="V10" s="22">
        <f t="shared" si="8"/>
        <v>35.4</v>
      </c>
      <c r="W10" s="23">
        <f>SUM(V10:V$117)</f>
        <v>3939.849999999999</v>
      </c>
      <c r="X10" s="23">
        <f>SUM(W10:W$117)</f>
        <v>258550.67999999996</v>
      </c>
    </row>
    <row r="11" spans="1:24" ht="12.75">
      <c r="A11" s="3">
        <v>7</v>
      </c>
      <c r="B11" s="20">
        <v>0.0006017346697875702</v>
      </c>
      <c r="C11" s="22">
        <f t="shared" si="9"/>
        <v>93403.41</v>
      </c>
      <c r="D11" s="23">
        <f t="shared" si="0"/>
        <v>56.19999999999709</v>
      </c>
      <c r="E11" s="25" t="str">
        <f t="shared" si="1"/>
        <v>AVÖ96R4M_007</v>
      </c>
      <c r="F11" s="26">
        <f t="shared" si="2"/>
        <v>70978.92</v>
      </c>
      <c r="G11" s="26">
        <f>SUM(F11:F$117)</f>
        <v>1701158.490000001</v>
      </c>
      <c r="H11" s="26">
        <f>SUM(G11:G$117)</f>
        <v>36411032.93999999</v>
      </c>
      <c r="I11" s="26">
        <f t="shared" si="3"/>
        <v>41.06</v>
      </c>
      <c r="J11" s="26">
        <f>SUM(I11:I$117)</f>
        <v>5549.7400000000025</v>
      </c>
      <c r="K11" s="26">
        <f>SUM(J11:J$117)</f>
        <v>300733.95999999996</v>
      </c>
      <c r="N11" s="3">
        <v>7</v>
      </c>
      <c r="O11" s="20">
        <v>0.00037835286381479155</v>
      </c>
      <c r="P11" s="22">
        <f t="shared" si="4"/>
        <v>94685.01</v>
      </c>
      <c r="Q11" s="23">
        <f t="shared" si="5"/>
        <v>35.81999999999243</v>
      </c>
      <c r="R11" s="22" t="str">
        <f t="shared" si="6"/>
        <v>AVÖ96R4W_007</v>
      </c>
      <c r="S11" s="22">
        <f t="shared" si="7"/>
        <v>71952.83</v>
      </c>
      <c r="T11" s="23">
        <f>SUM(S11:S$117)</f>
        <v>1769257.7099999997</v>
      </c>
      <c r="U11" s="23">
        <f>SUM(T11:T$117)</f>
        <v>39380823.24000001</v>
      </c>
      <c r="V11" s="22">
        <f t="shared" si="8"/>
        <v>26.17</v>
      </c>
      <c r="W11" s="23">
        <f>SUM(V11:V$117)</f>
        <v>3904.449999999999</v>
      </c>
      <c r="X11" s="23">
        <f>SUM(W11:W$117)</f>
        <v>254610.83</v>
      </c>
    </row>
    <row r="12" spans="1:24" ht="12.75">
      <c r="A12" s="3">
        <v>8</v>
      </c>
      <c r="B12" s="20">
        <v>0.0005095251793606358</v>
      </c>
      <c r="C12" s="22">
        <f t="shared" si="9"/>
        <v>93347.21</v>
      </c>
      <c r="D12" s="23">
        <f t="shared" si="0"/>
        <v>47.560000000012224</v>
      </c>
      <c r="E12" s="25" t="str">
        <f t="shared" si="1"/>
        <v>AVÖ96R4M_008</v>
      </c>
      <c r="F12" s="26">
        <f t="shared" si="2"/>
        <v>68207.89</v>
      </c>
      <c r="G12" s="26">
        <f>SUM(F12:F$117)</f>
        <v>1630179.570000001</v>
      </c>
      <c r="H12" s="26">
        <f>SUM(G12:G$117)</f>
        <v>34709874.45</v>
      </c>
      <c r="I12" s="26">
        <f t="shared" si="3"/>
        <v>33.42</v>
      </c>
      <c r="J12" s="26">
        <f>SUM(I12:I$117)</f>
        <v>5508.680000000002</v>
      </c>
      <c r="K12" s="26">
        <f>SUM(J12:J$117)</f>
        <v>295184.22</v>
      </c>
      <c r="N12" s="3">
        <v>8</v>
      </c>
      <c r="O12" s="20">
        <v>0.0003178124704316576</v>
      </c>
      <c r="P12" s="22">
        <f t="shared" si="4"/>
        <v>94649.19</v>
      </c>
      <c r="Q12" s="23">
        <f t="shared" si="5"/>
        <v>30.080000000001746</v>
      </c>
      <c r="R12" s="22" t="str">
        <f t="shared" si="6"/>
        <v>AVÖ96R4W_008</v>
      </c>
      <c r="S12" s="22">
        <f t="shared" si="7"/>
        <v>69159.24</v>
      </c>
      <c r="T12" s="23">
        <f>SUM(S12:S$117)</f>
        <v>1697304.8799999997</v>
      </c>
      <c r="U12" s="23">
        <f>SUM(T12:T$117)</f>
        <v>37611565.53000001</v>
      </c>
      <c r="V12" s="22">
        <f t="shared" si="8"/>
        <v>21.13</v>
      </c>
      <c r="W12" s="23">
        <f>SUM(V12:V$117)</f>
        <v>3878.2799999999993</v>
      </c>
      <c r="X12" s="23">
        <f>SUM(W12:W$117)</f>
        <v>250706.37999999995</v>
      </c>
    </row>
    <row r="13" spans="1:24" ht="12.75">
      <c r="A13" s="3">
        <v>9</v>
      </c>
      <c r="B13" s="20">
        <v>0.00044935389756007064</v>
      </c>
      <c r="C13" s="22">
        <f t="shared" si="9"/>
        <v>93299.65</v>
      </c>
      <c r="D13" s="23">
        <f t="shared" si="0"/>
        <v>41.919999999998254</v>
      </c>
      <c r="E13" s="25" t="str">
        <f t="shared" si="1"/>
        <v>AVÖ96R4M_009</v>
      </c>
      <c r="F13" s="26">
        <f t="shared" si="2"/>
        <v>65551.1</v>
      </c>
      <c r="G13" s="26">
        <f>SUM(F13:F$117)</f>
        <v>1561971.680000001</v>
      </c>
      <c r="H13" s="26">
        <f>SUM(G13:G$117)</f>
        <v>33079694.880000014</v>
      </c>
      <c r="I13" s="26">
        <f t="shared" si="3"/>
        <v>28.32</v>
      </c>
      <c r="J13" s="26">
        <f>SUM(I13:I$117)</f>
        <v>5475.260000000002</v>
      </c>
      <c r="K13" s="26">
        <f>SUM(J13:J$117)</f>
        <v>289675.54</v>
      </c>
      <c r="N13" s="3">
        <v>9</v>
      </c>
      <c r="O13" s="20">
        <v>0.0002831090366832702</v>
      </c>
      <c r="P13" s="22">
        <f t="shared" si="4"/>
        <v>94619.11</v>
      </c>
      <c r="Q13" s="23">
        <f t="shared" si="5"/>
        <v>26.789999999993597</v>
      </c>
      <c r="R13" s="22" t="str">
        <f t="shared" si="6"/>
        <v>AVÖ96R4W_009</v>
      </c>
      <c r="S13" s="22">
        <f t="shared" si="7"/>
        <v>66478.13</v>
      </c>
      <c r="T13" s="23">
        <f>SUM(S13:S$117)</f>
        <v>1628145.6399999997</v>
      </c>
      <c r="U13" s="23">
        <f>SUM(T13:T$117)</f>
        <v>35914260.650000006</v>
      </c>
      <c r="V13" s="22">
        <f t="shared" si="8"/>
        <v>18.1</v>
      </c>
      <c r="W13" s="23">
        <f>SUM(V13:V$117)</f>
        <v>3857.149999999999</v>
      </c>
      <c r="X13" s="23">
        <f>SUM(W13:W$117)</f>
        <v>246828.09999999995</v>
      </c>
    </row>
    <row r="14" spans="1:24" ht="12.75">
      <c r="A14" s="4">
        <v>10</v>
      </c>
      <c r="B14" s="21">
        <v>0.00041997673610474933</v>
      </c>
      <c r="C14" s="22">
        <f t="shared" si="9"/>
        <v>93257.73</v>
      </c>
      <c r="D14" s="23">
        <f t="shared" si="0"/>
        <v>39.169999999998254</v>
      </c>
      <c r="E14" s="25" t="str">
        <f t="shared" si="1"/>
        <v>AVÖ96R4M_010</v>
      </c>
      <c r="F14" s="26">
        <f t="shared" si="2"/>
        <v>63001.58</v>
      </c>
      <c r="G14" s="26">
        <f>SUM(F14:F$117)</f>
        <v>1496420.580000001</v>
      </c>
      <c r="H14" s="26">
        <f>SUM(G14:G$117)</f>
        <v>31517723.200000014</v>
      </c>
      <c r="I14" s="26">
        <f t="shared" si="3"/>
        <v>25.44</v>
      </c>
      <c r="J14" s="26">
        <f>SUM(I14:I$117)</f>
        <v>5446.940000000001</v>
      </c>
      <c r="K14" s="26">
        <f>SUM(J14:J$117)</f>
        <v>284200.28</v>
      </c>
      <c r="N14" s="4">
        <v>10</v>
      </c>
      <c r="O14" s="21">
        <v>0.00026068869369586667</v>
      </c>
      <c r="P14" s="22">
        <f t="shared" si="4"/>
        <v>94592.32</v>
      </c>
      <c r="Q14" s="23">
        <f t="shared" si="5"/>
        <v>24.660000000003492</v>
      </c>
      <c r="R14" s="22" t="str">
        <f t="shared" si="6"/>
        <v>AVÖ96R4W_010</v>
      </c>
      <c r="S14" s="22">
        <f t="shared" si="7"/>
        <v>63903.18</v>
      </c>
      <c r="T14" s="23">
        <f>SUM(S14:S$117)</f>
        <v>1561667.5099999995</v>
      </c>
      <c r="U14" s="23">
        <f>SUM(T14:T$117)</f>
        <v>34286115.00999999</v>
      </c>
      <c r="V14" s="22">
        <f t="shared" si="8"/>
        <v>16.02</v>
      </c>
      <c r="W14" s="23">
        <f>SUM(V14:V$117)</f>
        <v>3839.049999999999</v>
      </c>
      <c r="X14" s="23">
        <f>SUM(W14:W$117)</f>
        <v>242970.94999999995</v>
      </c>
    </row>
    <row r="15" spans="1:24" ht="12.75">
      <c r="A15" s="3">
        <v>11</v>
      </c>
      <c r="B15" s="20">
        <v>0.0004175884632910506</v>
      </c>
      <c r="C15" s="22">
        <f t="shared" si="9"/>
        <v>93218.56</v>
      </c>
      <c r="D15" s="23">
        <f t="shared" si="0"/>
        <v>38.929999999993015</v>
      </c>
      <c r="E15" s="25" t="str">
        <f t="shared" si="1"/>
        <v>AVÖ96R4M_011</v>
      </c>
      <c r="F15" s="26">
        <f t="shared" si="2"/>
        <v>60553</v>
      </c>
      <c r="G15" s="26">
        <f>SUM(F15:F$117)</f>
        <v>1433419.0000000012</v>
      </c>
      <c r="H15" s="26">
        <f>SUM(G15:G$117)</f>
        <v>30021302.62000001</v>
      </c>
      <c r="I15" s="26">
        <f t="shared" si="3"/>
        <v>24.32</v>
      </c>
      <c r="J15" s="26">
        <f>SUM(I15:I$117)</f>
        <v>5421.500000000002</v>
      </c>
      <c r="K15" s="26">
        <f>SUM(J15:J$117)</f>
        <v>278753.34</v>
      </c>
      <c r="N15" s="3">
        <v>11</v>
      </c>
      <c r="O15" s="20">
        <v>0.000247856855533402</v>
      </c>
      <c r="P15" s="22">
        <f t="shared" si="4"/>
        <v>94567.66</v>
      </c>
      <c r="Q15" s="23">
        <f t="shared" si="5"/>
        <v>23.44000000000233</v>
      </c>
      <c r="R15" s="22" t="str">
        <f t="shared" si="6"/>
        <v>AVÖ96R4W_011</v>
      </c>
      <c r="S15" s="22">
        <f t="shared" si="7"/>
        <v>61429.35</v>
      </c>
      <c r="T15" s="23">
        <f>SUM(S15:S$117)</f>
        <v>1497764.3299999996</v>
      </c>
      <c r="U15" s="23">
        <f>SUM(T15:T$117)</f>
        <v>32724447.500000007</v>
      </c>
      <c r="V15" s="22">
        <f t="shared" si="8"/>
        <v>14.64</v>
      </c>
      <c r="W15" s="23">
        <f>SUM(V15:V$117)</f>
        <v>3823.0299999999993</v>
      </c>
      <c r="X15" s="23">
        <f>SUM(W15:W$117)</f>
        <v>239131.89999999997</v>
      </c>
    </row>
    <row r="16" spans="1:24" ht="12.75">
      <c r="A16" s="3">
        <v>12</v>
      </c>
      <c r="B16" s="20">
        <v>0.0004315503058387898</v>
      </c>
      <c r="C16" s="22">
        <f t="shared" si="9"/>
        <v>93179.63</v>
      </c>
      <c r="D16" s="23">
        <f t="shared" si="0"/>
        <v>40.2100000000064</v>
      </c>
      <c r="E16" s="25" t="str">
        <f t="shared" si="1"/>
        <v>AVÖ96R4M_012</v>
      </c>
      <c r="F16" s="26">
        <f t="shared" si="2"/>
        <v>58199.72</v>
      </c>
      <c r="G16" s="26">
        <f>SUM(F16:F$117)</f>
        <v>1372866.0000000014</v>
      </c>
      <c r="H16" s="26">
        <f>SUM(G16:G$117)</f>
        <v>28587883.62000001</v>
      </c>
      <c r="I16" s="26">
        <f t="shared" si="3"/>
        <v>24.15</v>
      </c>
      <c r="J16" s="26">
        <f>SUM(I16:I$117)</f>
        <v>5397.180000000002</v>
      </c>
      <c r="K16" s="26">
        <f>SUM(J16:J$117)</f>
        <v>273331.8400000001</v>
      </c>
      <c r="N16" s="3">
        <v>12</v>
      </c>
      <c r="O16" s="20">
        <v>0.00024808449590410384</v>
      </c>
      <c r="P16" s="22">
        <f t="shared" si="4"/>
        <v>94544.22</v>
      </c>
      <c r="Q16" s="23">
        <f t="shared" si="5"/>
        <v>23.44999999999709</v>
      </c>
      <c r="R16" s="22" t="str">
        <f t="shared" si="6"/>
        <v>AVÖ96R4W_012</v>
      </c>
      <c r="S16" s="22">
        <f t="shared" si="7"/>
        <v>59052.04</v>
      </c>
      <c r="T16" s="23">
        <f>SUM(S16:S$117)</f>
        <v>1436334.9799999995</v>
      </c>
      <c r="U16" s="23">
        <f>SUM(T16:T$117)</f>
        <v>31226683.17</v>
      </c>
      <c r="V16" s="22">
        <f t="shared" si="8"/>
        <v>14.08</v>
      </c>
      <c r="W16" s="23">
        <f>SUM(V16:V$117)</f>
        <v>3808.389999999999</v>
      </c>
      <c r="X16" s="23">
        <f>SUM(W16:W$117)</f>
        <v>235308.86999999997</v>
      </c>
    </row>
    <row r="17" spans="1:24" ht="12.75">
      <c r="A17" s="3">
        <v>13</v>
      </c>
      <c r="B17" s="20">
        <v>0.0004660719040019896</v>
      </c>
      <c r="C17" s="22">
        <f t="shared" si="9"/>
        <v>93139.42</v>
      </c>
      <c r="D17" s="23">
        <f t="shared" si="0"/>
        <v>43.41000000000349</v>
      </c>
      <c r="E17" s="25" t="str">
        <f t="shared" si="1"/>
        <v>AVÖ96R4M_013</v>
      </c>
      <c r="F17" s="26">
        <f t="shared" si="2"/>
        <v>55937.12</v>
      </c>
      <c r="G17" s="26">
        <f>SUM(F17:F$117)</f>
        <v>1314666.2800000012</v>
      </c>
      <c r="H17" s="26">
        <f>SUM(G17:G$117)</f>
        <v>27215017.62000001</v>
      </c>
      <c r="I17" s="26">
        <f t="shared" si="3"/>
        <v>25.07</v>
      </c>
      <c r="J17" s="26">
        <f>SUM(I17:I$117)</f>
        <v>5373.030000000002</v>
      </c>
      <c r="K17" s="26">
        <f>SUM(J17:J$117)</f>
        <v>267934.6600000001</v>
      </c>
      <c r="N17" s="3">
        <v>13</v>
      </c>
      <c r="O17" s="20">
        <v>0.0002630550839342006</v>
      </c>
      <c r="P17" s="22">
        <f t="shared" si="4"/>
        <v>94520.77</v>
      </c>
      <c r="Q17" s="23">
        <f t="shared" si="5"/>
        <v>24.860000000000582</v>
      </c>
      <c r="R17" s="22" t="str">
        <f t="shared" si="6"/>
        <v>AVÖ96R4W_013</v>
      </c>
      <c r="S17" s="22">
        <f t="shared" si="7"/>
        <v>56766.73</v>
      </c>
      <c r="T17" s="23">
        <f>SUM(S17:S$117)</f>
        <v>1377282.9399999997</v>
      </c>
      <c r="U17" s="23">
        <f>SUM(T17:T$117)</f>
        <v>29790348.19</v>
      </c>
      <c r="V17" s="22">
        <f t="shared" si="8"/>
        <v>14.36</v>
      </c>
      <c r="W17" s="23">
        <f>SUM(V17:V$117)</f>
        <v>3794.309999999999</v>
      </c>
      <c r="X17" s="23">
        <f>SUM(W17:W$117)</f>
        <v>231500.47999999992</v>
      </c>
    </row>
    <row r="18" spans="1:24" ht="12.75">
      <c r="A18" s="3">
        <v>14</v>
      </c>
      <c r="B18" s="20">
        <v>0.0005684726670759579</v>
      </c>
      <c r="C18" s="22">
        <f t="shared" si="9"/>
        <v>93096.01</v>
      </c>
      <c r="D18" s="23">
        <f t="shared" si="0"/>
        <v>52.919999999998254</v>
      </c>
      <c r="E18" s="25" t="str">
        <f t="shared" si="1"/>
        <v>AVÖ96R4M_014</v>
      </c>
      <c r="F18" s="26">
        <f t="shared" si="2"/>
        <v>53760.63</v>
      </c>
      <c r="G18" s="26">
        <f>SUM(F18:F$117)</f>
        <v>1258729.1600000015</v>
      </c>
      <c r="H18" s="26">
        <f>SUM(G18:G$117)</f>
        <v>25900351.340000007</v>
      </c>
      <c r="I18" s="26">
        <f t="shared" si="3"/>
        <v>29.38</v>
      </c>
      <c r="J18" s="26">
        <f>SUM(I18:I$117)</f>
        <v>5347.960000000002</v>
      </c>
      <c r="K18" s="26">
        <f>SUM(J18:J$117)</f>
        <v>262561.63000000006</v>
      </c>
      <c r="N18" s="3">
        <v>14</v>
      </c>
      <c r="O18" s="20">
        <v>0.00030819133003387477</v>
      </c>
      <c r="P18" s="22">
        <f t="shared" si="4"/>
        <v>94495.91</v>
      </c>
      <c r="Q18" s="23">
        <f t="shared" si="5"/>
        <v>29.120000000009895</v>
      </c>
      <c r="R18" s="22" t="str">
        <f t="shared" si="6"/>
        <v>AVÖ96R4W_014</v>
      </c>
      <c r="S18" s="22">
        <f t="shared" si="7"/>
        <v>54569.03</v>
      </c>
      <c r="T18" s="23">
        <f>SUM(S18:S$117)</f>
        <v>1320516.21</v>
      </c>
      <c r="U18" s="23">
        <f>SUM(T18:T$117)</f>
        <v>28413065.250000004</v>
      </c>
      <c r="V18" s="22">
        <f t="shared" si="8"/>
        <v>16.17</v>
      </c>
      <c r="W18" s="23">
        <f>SUM(V18:V$117)</f>
        <v>3779.949999999999</v>
      </c>
      <c r="X18" s="23">
        <f>SUM(W18:W$117)</f>
        <v>227706.16999999993</v>
      </c>
    </row>
    <row r="19" spans="1:24" ht="12.75">
      <c r="A19" s="3">
        <v>15</v>
      </c>
      <c r="B19" s="20">
        <v>0.0007716999043163417</v>
      </c>
      <c r="C19" s="22">
        <f t="shared" si="9"/>
        <v>93043.09</v>
      </c>
      <c r="D19" s="23">
        <f t="shared" si="0"/>
        <v>71.80000000000291</v>
      </c>
      <c r="E19" s="25" t="str">
        <f t="shared" si="1"/>
        <v>AVÖ96R4M_015</v>
      </c>
      <c r="F19" s="26">
        <f t="shared" si="2"/>
        <v>51663.53</v>
      </c>
      <c r="G19" s="26">
        <f>SUM(F19:F$117)</f>
        <v>1204968.5300000017</v>
      </c>
      <c r="H19" s="26">
        <f>SUM(G19:G$117)</f>
        <v>24641622.180000007</v>
      </c>
      <c r="I19" s="26">
        <f t="shared" si="3"/>
        <v>38.33</v>
      </c>
      <c r="J19" s="26">
        <f>SUM(I19:I$117)</f>
        <v>5318.580000000002</v>
      </c>
      <c r="K19" s="26">
        <f>SUM(J19:J$117)</f>
        <v>257213.67</v>
      </c>
      <c r="N19" s="3">
        <v>15</v>
      </c>
      <c r="O19" s="20">
        <v>0.0004045474730661392</v>
      </c>
      <c r="P19" s="22">
        <f t="shared" si="4"/>
        <v>94466.79</v>
      </c>
      <c r="Q19" s="23">
        <f t="shared" si="5"/>
        <v>38.21999999998661</v>
      </c>
      <c r="R19" s="22" t="str">
        <f t="shared" si="6"/>
        <v>AVÖ96R4W_015</v>
      </c>
      <c r="S19" s="22">
        <f t="shared" si="7"/>
        <v>52454.06</v>
      </c>
      <c r="T19" s="23">
        <f>SUM(S19:S$117)</f>
        <v>1265947.1800000002</v>
      </c>
      <c r="U19" s="23">
        <f>SUM(T19:T$117)</f>
        <v>27092549.040000007</v>
      </c>
      <c r="V19" s="22">
        <f t="shared" si="8"/>
        <v>20.41</v>
      </c>
      <c r="W19" s="23">
        <f>SUM(V19:V$117)</f>
        <v>3763.7799999999993</v>
      </c>
      <c r="X19" s="23">
        <f>SUM(W19:W$117)</f>
        <v>223926.2199999999</v>
      </c>
    </row>
    <row r="20" spans="1:24" ht="12.75">
      <c r="A20" s="3">
        <v>16</v>
      </c>
      <c r="B20" s="20">
        <v>0.0010858882039269547</v>
      </c>
      <c r="C20" s="22">
        <f t="shared" si="9"/>
        <v>92971.29</v>
      </c>
      <c r="D20" s="23">
        <f t="shared" si="0"/>
        <v>100.95999999999185</v>
      </c>
      <c r="E20" s="25" t="str">
        <f t="shared" si="1"/>
        <v>AVÖ96R4M_016</v>
      </c>
      <c r="F20" s="26">
        <f t="shared" si="2"/>
        <v>49638.13</v>
      </c>
      <c r="G20" s="26">
        <f>SUM(F20:F$117)</f>
        <v>1153305.0000000012</v>
      </c>
      <c r="H20" s="26">
        <f>SUM(G20:G$117)</f>
        <v>23436653.650000002</v>
      </c>
      <c r="I20" s="26">
        <f t="shared" si="3"/>
        <v>51.83</v>
      </c>
      <c r="J20" s="26">
        <f>SUM(I20:I$117)</f>
        <v>5280.250000000001</v>
      </c>
      <c r="K20" s="26">
        <f>SUM(J20:J$117)</f>
        <v>251895.09000000003</v>
      </c>
      <c r="N20" s="3">
        <v>16</v>
      </c>
      <c r="O20" s="20">
        <v>0.0005254651251162689</v>
      </c>
      <c r="P20" s="22">
        <f t="shared" si="4"/>
        <v>94428.57</v>
      </c>
      <c r="Q20" s="23">
        <f t="shared" si="5"/>
        <v>49.620000000009895</v>
      </c>
      <c r="R20" s="22" t="str">
        <f t="shared" si="6"/>
        <v>AVÖ96R4W_016</v>
      </c>
      <c r="S20" s="22">
        <f t="shared" si="7"/>
        <v>50416.19</v>
      </c>
      <c r="T20" s="23">
        <f>SUM(S20:S$117)</f>
        <v>1213493.12</v>
      </c>
      <c r="U20" s="23">
        <f>SUM(T20:T$117)</f>
        <v>25826601.860000003</v>
      </c>
      <c r="V20" s="22">
        <f t="shared" si="8"/>
        <v>25.47</v>
      </c>
      <c r="W20" s="23">
        <f>SUM(V20:V$117)</f>
        <v>3743.369999999999</v>
      </c>
      <c r="X20" s="23">
        <f>SUM(W20:W$117)</f>
        <v>220162.43999999994</v>
      </c>
    </row>
    <row r="21" spans="1:24" ht="12.75">
      <c r="A21" s="3">
        <v>17</v>
      </c>
      <c r="B21" s="20">
        <v>0.0015177384034260858</v>
      </c>
      <c r="C21" s="22">
        <f t="shared" si="9"/>
        <v>92870.33</v>
      </c>
      <c r="D21" s="23">
        <f aca="true" t="shared" si="10" ref="D21:D36">C21-C22</f>
        <v>140.9499999999971</v>
      </c>
      <c r="E21" s="25" t="str">
        <f aca="true" t="shared" si="11" ref="E21:E36">"AVÖ96R4M_"&amp;RIGHT(("000"&amp;A21),3)</f>
        <v>AVÖ96R4M_017</v>
      </c>
      <c r="F21" s="26">
        <f aca="true" t="shared" si="12" ref="F21:F36">ROUND(C21*F$3^(A21*(-1)),2)</f>
        <v>47677.14</v>
      </c>
      <c r="G21" s="26">
        <f>SUM(F21:F$117)</f>
        <v>1103666.8700000008</v>
      </c>
      <c r="H21" s="26">
        <f>SUM(G21:G$117)</f>
        <v>22283348.65</v>
      </c>
      <c r="I21" s="26">
        <f aca="true" t="shared" si="13" ref="I21:I36">ROUND(D21*I$3^((A21+1)*(-1)),2)</f>
        <v>69.58</v>
      </c>
      <c r="J21" s="26">
        <f>SUM(I21:I$117)</f>
        <v>5228.420000000002</v>
      </c>
      <c r="K21" s="26">
        <f>SUM(J21:J$117)</f>
        <v>246614.84000000005</v>
      </c>
      <c r="N21" s="3">
        <v>17</v>
      </c>
      <c r="O21" s="20">
        <v>0.0005885929843006049</v>
      </c>
      <c r="P21" s="22">
        <f t="shared" si="4"/>
        <v>94378.95</v>
      </c>
      <c r="Q21" s="23">
        <f aca="true" t="shared" si="14" ref="Q21:Q36">P21-P22</f>
        <v>55.55000000000291</v>
      </c>
      <c r="R21" s="22" t="str">
        <f aca="true" t="shared" si="15" ref="R21:R36">"AVÖ96R4W_"&amp;RIGHT(("000"&amp;N21),3)</f>
        <v>AVÖ96R4W_017</v>
      </c>
      <c r="S21" s="22">
        <f aca="true" t="shared" si="16" ref="S21:S36">ROUND(P21*S$3^(N21*(-1)),2)</f>
        <v>48451.63</v>
      </c>
      <c r="T21" s="23">
        <f>SUM(S21:S$117)</f>
        <v>1163076.9299999997</v>
      </c>
      <c r="U21" s="23">
        <f>SUM(T21:T$117)</f>
        <v>24613108.740000006</v>
      </c>
      <c r="V21" s="22">
        <f aca="true" t="shared" si="17" ref="V21:V36">ROUND(Q21*V$3^((N21+1)*(-1)),2)</f>
        <v>27.42</v>
      </c>
      <c r="W21" s="23">
        <f>SUM(V21:V$117)</f>
        <v>3717.899999999999</v>
      </c>
      <c r="X21" s="23">
        <f>SUM(W21:W$117)</f>
        <v>216419.06999999992</v>
      </c>
    </row>
    <row r="22" spans="1:24" ht="12.75">
      <c r="A22" s="3">
        <v>18</v>
      </c>
      <c r="B22" s="20">
        <v>0.0019875999527836567</v>
      </c>
      <c r="C22" s="22">
        <f aca="true" t="shared" si="18" ref="C22:C37">ROUND(C21-B21*C21,2)</f>
        <v>92729.38</v>
      </c>
      <c r="D22" s="23">
        <f t="shared" si="10"/>
        <v>184.30999999999767</v>
      </c>
      <c r="E22" s="25" t="str">
        <f t="shared" si="11"/>
        <v>AVÖ96R4M_018</v>
      </c>
      <c r="F22" s="26">
        <f t="shared" si="12"/>
        <v>45773.83</v>
      </c>
      <c r="G22" s="26">
        <f>SUM(F22:F$117)</f>
        <v>1055989.73</v>
      </c>
      <c r="H22" s="26">
        <f>SUM(G22:G$117)</f>
        <v>21179681.779999994</v>
      </c>
      <c r="I22" s="26">
        <f t="shared" si="13"/>
        <v>87.48</v>
      </c>
      <c r="J22" s="26">
        <f>SUM(I22:I$117)</f>
        <v>5158.840000000002</v>
      </c>
      <c r="K22" s="26">
        <f>SUM(J22:J$117)</f>
        <v>241386.42000000004</v>
      </c>
      <c r="N22" s="3">
        <v>18</v>
      </c>
      <c r="O22" s="20">
        <v>0.0006452001997039984</v>
      </c>
      <c r="P22" s="22">
        <f t="shared" si="4"/>
        <v>94323.4</v>
      </c>
      <c r="Q22" s="23">
        <f t="shared" si="14"/>
        <v>60.86000000000058</v>
      </c>
      <c r="R22" s="22" t="str">
        <f t="shared" si="15"/>
        <v>AVÖ96R4W_018</v>
      </c>
      <c r="S22" s="22">
        <f t="shared" si="16"/>
        <v>46560.68</v>
      </c>
      <c r="T22" s="23">
        <f>SUM(S22:S$117)</f>
        <v>1114625.3</v>
      </c>
      <c r="U22" s="23">
        <f>SUM(T22:T$117)</f>
        <v>23450031.810000006</v>
      </c>
      <c r="V22" s="22">
        <f t="shared" si="17"/>
        <v>28.89</v>
      </c>
      <c r="W22" s="23">
        <f>SUM(V22:V$117)</f>
        <v>3690.479999999999</v>
      </c>
      <c r="X22" s="23">
        <f>SUM(W22:W$117)</f>
        <v>212701.16999999993</v>
      </c>
    </row>
    <row r="23" spans="1:24" ht="12.75">
      <c r="A23" s="3">
        <v>19</v>
      </c>
      <c r="B23" s="20">
        <v>0.0021388672604967557</v>
      </c>
      <c r="C23" s="22">
        <f t="shared" si="18"/>
        <v>92545.07</v>
      </c>
      <c r="D23" s="23">
        <f t="shared" si="10"/>
        <v>197.94000000000233</v>
      </c>
      <c r="E23" s="25" t="str">
        <f t="shared" si="11"/>
        <v>AVÖ96R4M_019</v>
      </c>
      <c r="F23" s="26">
        <f t="shared" si="12"/>
        <v>43925.82</v>
      </c>
      <c r="G23" s="26">
        <f>SUM(F23:F$117)</f>
        <v>1010215.9</v>
      </c>
      <c r="H23" s="26">
        <f>SUM(G23:G$117)</f>
        <v>20123692.049999997</v>
      </c>
      <c r="I23" s="26">
        <f t="shared" si="13"/>
        <v>90.34</v>
      </c>
      <c r="J23" s="26">
        <f>SUM(I23:I$117)</f>
        <v>5071.360000000002</v>
      </c>
      <c r="K23" s="26">
        <f>SUM(J23:J$117)</f>
        <v>236227.58000000007</v>
      </c>
      <c r="N23" s="3">
        <v>19</v>
      </c>
      <c r="O23" s="20">
        <v>0.0006690869752531605</v>
      </c>
      <c r="P23" s="22">
        <f t="shared" si="4"/>
        <v>94262.54</v>
      </c>
      <c r="Q23" s="23">
        <f t="shared" si="14"/>
        <v>63.06999999999243</v>
      </c>
      <c r="R23" s="22" t="str">
        <f t="shared" si="15"/>
        <v>AVÖ96R4W_019</v>
      </c>
      <c r="S23" s="22">
        <f t="shared" si="16"/>
        <v>44741</v>
      </c>
      <c r="T23" s="23">
        <f>SUM(S23:S$117)</f>
        <v>1068064.62</v>
      </c>
      <c r="U23" s="23">
        <f>SUM(T23:T$117)</f>
        <v>22335406.510000013</v>
      </c>
      <c r="V23" s="22">
        <f t="shared" si="17"/>
        <v>28.78</v>
      </c>
      <c r="W23" s="23">
        <f>SUM(V23:V$117)</f>
        <v>3661.5899999999992</v>
      </c>
      <c r="X23" s="23">
        <f>SUM(W23:W$117)</f>
        <v>209010.68999999992</v>
      </c>
    </row>
    <row r="24" spans="1:24" ht="12.75">
      <c r="A24" s="4">
        <v>20</v>
      </c>
      <c r="B24" s="21">
        <v>0.0020285241844337876</v>
      </c>
      <c r="C24" s="22">
        <f t="shared" si="18"/>
        <v>92347.13</v>
      </c>
      <c r="D24" s="23">
        <f t="shared" si="10"/>
        <v>187.33000000000175</v>
      </c>
      <c r="E24" s="25" t="str">
        <f t="shared" si="11"/>
        <v>AVÖ96R4M_020</v>
      </c>
      <c r="F24" s="26">
        <f t="shared" si="12"/>
        <v>42146.02</v>
      </c>
      <c r="G24" s="26">
        <f>SUM(F24:F$117)</f>
        <v>966290.08</v>
      </c>
      <c r="H24" s="26">
        <f>SUM(G24:G$117)</f>
        <v>19113476.150000002</v>
      </c>
      <c r="I24" s="26">
        <f t="shared" si="13"/>
        <v>82.21</v>
      </c>
      <c r="J24" s="26">
        <f>SUM(I24:I$117)</f>
        <v>4981.020000000002</v>
      </c>
      <c r="K24" s="26">
        <f>SUM(J24:J$117)</f>
        <v>231156.22000000006</v>
      </c>
      <c r="N24" s="4">
        <v>20</v>
      </c>
      <c r="O24" s="21">
        <v>0.0006495237165727892</v>
      </c>
      <c r="P24" s="22">
        <f t="shared" si="4"/>
        <v>94199.47</v>
      </c>
      <c r="Q24" s="23">
        <f t="shared" si="14"/>
        <v>61.18000000000757</v>
      </c>
      <c r="R24" s="22" t="str">
        <f t="shared" si="15"/>
        <v>AVÖ96R4W_020</v>
      </c>
      <c r="S24" s="22">
        <f t="shared" si="16"/>
        <v>42991.41</v>
      </c>
      <c r="T24" s="23">
        <f>SUM(S24:S$117)</f>
        <v>1023323.6199999999</v>
      </c>
      <c r="U24" s="23">
        <f>SUM(T24:T$117)</f>
        <v>21267341.890000008</v>
      </c>
      <c r="V24" s="22">
        <f t="shared" si="17"/>
        <v>26.85</v>
      </c>
      <c r="W24" s="23">
        <f>SUM(V24:V$117)</f>
        <v>3632.8099999999995</v>
      </c>
      <c r="X24" s="23">
        <f>SUM(W24:W$117)</f>
        <v>205349.09999999992</v>
      </c>
    </row>
    <row r="25" spans="1:24" ht="12.75">
      <c r="A25" s="3">
        <v>21</v>
      </c>
      <c r="B25" s="20">
        <v>0.001863341925434055</v>
      </c>
      <c r="C25" s="22">
        <f t="shared" si="18"/>
        <v>92159.8</v>
      </c>
      <c r="D25" s="23">
        <f t="shared" si="10"/>
        <v>171.72999999999593</v>
      </c>
      <c r="E25" s="25" t="str">
        <f t="shared" si="11"/>
        <v>AVÖ96R4M_021</v>
      </c>
      <c r="F25" s="26">
        <f t="shared" si="12"/>
        <v>40442.82</v>
      </c>
      <c r="G25" s="26">
        <f>SUM(F25:F$117)</f>
        <v>924144.0599999999</v>
      </c>
      <c r="H25" s="26">
        <f>SUM(G25:G$117)</f>
        <v>18147186.069999997</v>
      </c>
      <c r="I25" s="26">
        <f t="shared" si="13"/>
        <v>72.46</v>
      </c>
      <c r="J25" s="26">
        <f>SUM(I25:I$117)</f>
        <v>4898.810000000002</v>
      </c>
      <c r="K25" s="26">
        <f>SUM(J25:J$117)</f>
        <v>226175.20000000007</v>
      </c>
      <c r="N25" s="3">
        <v>21</v>
      </c>
      <c r="O25" s="20">
        <v>0.0006045907623610782</v>
      </c>
      <c r="P25" s="22">
        <f t="shared" si="4"/>
        <v>94138.29</v>
      </c>
      <c r="Q25" s="23">
        <f t="shared" si="14"/>
        <v>56.919999999998254</v>
      </c>
      <c r="R25" s="22" t="str">
        <f t="shared" si="15"/>
        <v>AVÖ96R4W_021</v>
      </c>
      <c r="S25" s="22">
        <f t="shared" si="16"/>
        <v>41311.04</v>
      </c>
      <c r="T25" s="23">
        <f>SUM(S25:S$117)</f>
        <v>980332.2100000001</v>
      </c>
      <c r="U25" s="23">
        <f>SUM(T25:T$117)</f>
        <v>20244018.270000007</v>
      </c>
      <c r="V25" s="22">
        <f t="shared" si="17"/>
        <v>24.02</v>
      </c>
      <c r="W25" s="23">
        <f>SUM(V25:V$117)</f>
        <v>3605.959999999999</v>
      </c>
      <c r="X25" s="23">
        <f>SUM(W25:W$117)</f>
        <v>201716.28999999992</v>
      </c>
    </row>
    <row r="26" spans="1:24" ht="12.75">
      <c r="A26" s="3">
        <v>22</v>
      </c>
      <c r="B26" s="20">
        <v>0.0017049956096763944</v>
      </c>
      <c r="C26" s="22">
        <f t="shared" si="18"/>
        <v>91988.07</v>
      </c>
      <c r="D26" s="23">
        <f t="shared" si="10"/>
        <v>156.84000000001106</v>
      </c>
      <c r="E26" s="25" t="str">
        <f t="shared" si="11"/>
        <v>AVÖ96R4M_022</v>
      </c>
      <c r="F26" s="26">
        <f t="shared" si="12"/>
        <v>38814.86</v>
      </c>
      <c r="G26" s="26">
        <f>SUM(F26:F$117)</f>
        <v>883701.24</v>
      </c>
      <c r="H26" s="26">
        <f>SUM(G26:G$117)</f>
        <v>17223042.009999998</v>
      </c>
      <c r="I26" s="26">
        <f t="shared" si="13"/>
        <v>63.63</v>
      </c>
      <c r="J26" s="26">
        <f>SUM(I26:I$117)</f>
        <v>4826.350000000001</v>
      </c>
      <c r="K26" s="26">
        <f>SUM(J26:J$117)</f>
        <v>221276.39000000007</v>
      </c>
      <c r="N26" s="3">
        <v>22</v>
      </c>
      <c r="O26" s="20">
        <v>0.0005554749710524309</v>
      </c>
      <c r="P26" s="22">
        <f t="shared" si="4"/>
        <v>94081.37</v>
      </c>
      <c r="Q26" s="23">
        <f t="shared" si="14"/>
        <v>52.25999999999476</v>
      </c>
      <c r="R26" s="22" t="str">
        <f t="shared" si="15"/>
        <v>AVÖ96R4W_022</v>
      </c>
      <c r="S26" s="22">
        <f t="shared" si="16"/>
        <v>39698.14</v>
      </c>
      <c r="T26" s="23">
        <f>SUM(S26:S$117)</f>
        <v>939021.17</v>
      </c>
      <c r="U26" s="23">
        <f>SUM(T26:T$117)</f>
        <v>19263686.060000006</v>
      </c>
      <c r="V26" s="22">
        <f t="shared" si="17"/>
        <v>21.2</v>
      </c>
      <c r="W26" s="23">
        <f>SUM(V26:V$117)</f>
        <v>3581.939999999999</v>
      </c>
      <c r="X26" s="23">
        <f>SUM(W26:W$117)</f>
        <v>198110.3299999999</v>
      </c>
    </row>
    <row r="27" spans="1:24" ht="12.75">
      <c r="A27" s="3">
        <v>23</v>
      </c>
      <c r="B27" s="20">
        <v>0.0016042335533174837</v>
      </c>
      <c r="C27" s="22">
        <f t="shared" si="18"/>
        <v>91831.23</v>
      </c>
      <c r="D27" s="23">
        <f t="shared" si="10"/>
        <v>147.31999999999243</v>
      </c>
      <c r="E27" s="25" t="str">
        <f t="shared" si="11"/>
        <v>AVÖ96R4M_023</v>
      </c>
      <c r="F27" s="26">
        <f t="shared" si="12"/>
        <v>37258.35</v>
      </c>
      <c r="G27" s="26">
        <f>SUM(F27:F$117)</f>
        <v>844886.38</v>
      </c>
      <c r="H27" s="26">
        <f>SUM(G27:G$117)</f>
        <v>16339340.770000007</v>
      </c>
      <c r="I27" s="26">
        <f t="shared" si="13"/>
        <v>57.47</v>
      </c>
      <c r="J27" s="26">
        <f>SUM(I27:I$117)</f>
        <v>4762.720000000001</v>
      </c>
      <c r="K27" s="26">
        <f>SUM(J27:J$117)</f>
        <v>216450.04000000007</v>
      </c>
      <c r="N27" s="3">
        <v>23</v>
      </c>
      <c r="O27" s="20">
        <v>0.0005166192628496881</v>
      </c>
      <c r="P27" s="22">
        <f t="shared" si="4"/>
        <v>94029.11</v>
      </c>
      <c r="Q27" s="23">
        <f t="shared" si="14"/>
        <v>48.580000000001746</v>
      </c>
      <c r="R27" s="22" t="str">
        <f t="shared" si="15"/>
        <v>AVÖ96R4W_023</v>
      </c>
      <c r="S27" s="22">
        <f t="shared" si="16"/>
        <v>38150.09</v>
      </c>
      <c r="T27" s="23">
        <f>SUM(S27:S$117)</f>
        <v>899323.03</v>
      </c>
      <c r="U27" s="23">
        <f>SUM(T27:T$117)</f>
        <v>18324664.89000001</v>
      </c>
      <c r="V27" s="22">
        <f t="shared" si="17"/>
        <v>18.95</v>
      </c>
      <c r="W27" s="23">
        <f>SUM(V27:V$117)</f>
        <v>3560.7399999999993</v>
      </c>
      <c r="X27" s="23">
        <f>SUM(W27:W$117)</f>
        <v>194528.38999999993</v>
      </c>
    </row>
    <row r="28" spans="1:24" ht="12.75">
      <c r="A28" s="3">
        <v>24</v>
      </c>
      <c r="B28" s="20">
        <v>0.0015295387880933913</v>
      </c>
      <c r="C28" s="22">
        <f t="shared" si="18"/>
        <v>91683.91</v>
      </c>
      <c r="D28" s="23">
        <f t="shared" si="10"/>
        <v>140.23000000001048</v>
      </c>
      <c r="E28" s="25" t="str">
        <f t="shared" si="11"/>
        <v>AVÖ96R4M_024</v>
      </c>
      <c r="F28" s="26">
        <f t="shared" si="12"/>
        <v>35767.86</v>
      </c>
      <c r="G28" s="26">
        <f>SUM(F28:F$117)</f>
        <v>807628.0299999999</v>
      </c>
      <c r="H28" s="26">
        <f>SUM(G28:G$117)</f>
        <v>15494454.390000004</v>
      </c>
      <c r="I28" s="26">
        <f t="shared" si="13"/>
        <v>52.6</v>
      </c>
      <c r="J28" s="26">
        <f>SUM(I28:I$117)</f>
        <v>4705.250000000002</v>
      </c>
      <c r="K28" s="26">
        <f>SUM(J28:J$117)</f>
        <v>211687.32000000007</v>
      </c>
      <c r="N28" s="3">
        <v>24</v>
      </c>
      <c r="O28" s="20">
        <v>0.0004846479898412356</v>
      </c>
      <c r="P28" s="22">
        <f t="shared" si="4"/>
        <v>93980.53</v>
      </c>
      <c r="Q28" s="23">
        <f t="shared" si="14"/>
        <v>45.55000000000291</v>
      </c>
      <c r="R28" s="22" t="str">
        <f t="shared" si="15"/>
        <v>AVÖ96R4W_024</v>
      </c>
      <c r="S28" s="22">
        <f t="shared" si="16"/>
        <v>36663.82</v>
      </c>
      <c r="T28" s="23">
        <f>SUM(S28:S$117)</f>
        <v>861172.9400000001</v>
      </c>
      <c r="U28" s="23">
        <f>SUM(T28:T$117)</f>
        <v>17425341.86000001</v>
      </c>
      <c r="V28" s="22">
        <f t="shared" si="17"/>
        <v>17.09</v>
      </c>
      <c r="W28" s="23">
        <f>SUM(V28:V$117)</f>
        <v>3541.7899999999995</v>
      </c>
      <c r="X28" s="23">
        <f>SUM(W28:W$117)</f>
        <v>190967.64999999994</v>
      </c>
    </row>
    <row r="29" spans="1:24" ht="12.75">
      <c r="A29" s="3">
        <v>25</v>
      </c>
      <c r="B29" s="20">
        <v>0.001461330304803249</v>
      </c>
      <c r="C29" s="22">
        <f t="shared" si="18"/>
        <v>91543.68</v>
      </c>
      <c r="D29" s="23">
        <f t="shared" si="10"/>
        <v>133.77999999999884</v>
      </c>
      <c r="E29" s="25" t="str">
        <f t="shared" si="11"/>
        <v>AVÖ96R4M_025</v>
      </c>
      <c r="F29" s="26">
        <f t="shared" si="12"/>
        <v>34339.57</v>
      </c>
      <c r="G29" s="26">
        <f>SUM(F29:F$117)</f>
        <v>771860.1699999999</v>
      </c>
      <c r="H29" s="26">
        <f>SUM(G29:G$117)</f>
        <v>14686826.360000007</v>
      </c>
      <c r="I29" s="26">
        <f t="shared" si="13"/>
        <v>48.25</v>
      </c>
      <c r="J29" s="26">
        <f>SUM(I29:I$117)</f>
        <v>4652.6500000000015</v>
      </c>
      <c r="K29" s="26">
        <f>SUM(J29:J$117)</f>
        <v>206982.07000000004</v>
      </c>
      <c r="N29" s="3">
        <v>25</v>
      </c>
      <c r="O29" s="20">
        <v>0.0004600937478866841</v>
      </c>
      <c r="P29" s="22">
        <f t="shared" si="4"/>
        <v>93934.98</v>
      </c>
      <c r="Q29" s="23">
        <f t="shared" si="14"/>
        <v>43.220000000001164</v>
      </c>
      <c r="R29" s="22" t="str">
        <f t="shared" si="15"/>
        <v>AVÖ96R4W_025</v>
      </c>
      <c r="S29" s="22">
        <f t="shared" si="16"/>
        <v>35236.59</v>
      </c>
      <c r="T29" s="23">
        <f>SUM(S29:S$117)</f>
        <v>824509.12</v>
      </c>
      <c r="U29" s="23">
        <f>SUM(T29:T$117)</f>
        <v>16564168.92</v>
      </c>
      <c r="V29" s="22">
        <f t="shared" si="17"/>
        <v>15.59</v>
      </c>
      <c r="W29" s="23">
        <f>SUM(V29:V$117)</f>
        <v>3524.6999999999994</v>
      </c>
      <c r="X29" s="23">
        <f>SUM(W29:W$117)</f>
        <v>187425.85999999996</v>
      </c>
    </row>
    <row r="30" spans="1:24" ht="12.75">
      <c r="A30" s="3">
        <v>26</v>
      </c>
      <c r="B30" s="20">
        <v>0.0014087608497715851</v>
      </c>
      <c r="C30" s="22">
        <f t="shared" si="18"/>
        <v>91409.9</v>
      </c>
      <c r="D30" s="23">
        <f t="shared" si="10"/>
        <v>128.76999999998952</v>
      </c>
      <c r="E30" s="25" t="str">
        <f t="shared" si="11"/>
        <v>AVÖ96R4M_026</v>
      </c>
      <c r="F30" s="26">
        <f t="shared" si="12"/>
        <v>32970.57</v>
      </c>
      <c r="G30" s="26">
        <f>SUM(F30:F$117)</f>
        <v>737520.6</v>
      </c>
      <c r="H30" s="26">
        <f>SUM(G30:G$117)</f>
        <v>13914966.190000005</v>
      </c>
      <c r="I30" s="26">
        <f t="shared" si="13"/>
        <v>44.66</v>
      </c>
      <c r="J30" s="26">
        <f>SUM(I30:I$117)</f>
        <v>4604.4000000000015</v>
      </c>
      <c r="K30" s="26">
        <f>SUM(J30:J$117)</f>
        <v>202329.42000000004</v>
      </c>
      <c r="N30" s="3">
        <v>26</v>
      </c>
      <c r="O30" s="20">
        <v>0.00046033173340398687</v>
      </c>
      <c r="P30" s="22">
        <f t="shared" si="4"/>
        <v>93891.76</v>
      </c>
      <c r="Q30" s="23">
        <f t="shared" si="14"/>
        <v>43.220000000001164</v>
      </c>
      <c r="R30" s="22" t="str">
        <f t="shared" si="15"/>
        <v>AVÖ96R4W_026</v>
      </c>
      <c r="S30" s="22">
        <f t="shared" si="16"/>
        <v>33865.75</v>
      </c>
      <c r="T30" s="23">
        <f>SUM(S30:S$117)</f>
        <v>789272.53</v>
      </c>
      <c r="U30" s="23">
        <f>SUM(T30:T$117)</f>
        <v>15739659.8</v>
      </c>
      <c r="V30" s="22">
        <f t="shared" si="17"/>
        <v>14.99</v>
      </c>
      <c r="W30" s="23">
        <f>SUM(V30:V$117)</f>
        <v>3509.109999999999</v>
      </c>
      <c r="X30" s="23">
        <f>SUM(W30:W$117)</f>
        <v>183901.15999999995</v>
      </c>
    </row>
    <row r="31" spans="1:24" ht="12.75">
      <c r="A31" s="3">
        <v>27</v>
      </c>
      <c r="B31" s="20">
        <v>0.0013765790148007877</v>
      </c>
      <c r="C31" s="22">
        <f t="shared" si="18"/>
        <v>91281.13</v>
      </c>
      <c r="D31" s="23">
        <f t="shared" si="10"/>
        <v>125.66000000000349</v>
      </c>
      <c r="E31" s="25" t="str">
        <f t="shared" si="11"/>
        <v>AVÖ96R4M_027</v>
      </c>
      <c r="F31" s="26">
        <f t="shared" si="12"/>
        <v>31657.81</v>
      </c>
      <c r="G31" s="26">
        <f>SUM(F31:F$117)</f>
        <v>704550.0299999998</v>
      </c>
      <c r="H31" s="26">
        <f>SUM(G31:G$117)</f>
        <v>13177445.590000004</v>
      </c>
      <c r="I31" s="26">
        <f t="shared" si="13"/>
        <v>41.9</v>
      </c>
      <c r="J31" s="26">
        <f>SUM(I31:I$117)</f>
        <v>4559.740000000002</v>
      </c>
      <c r="K31" s="26">
        <f>SUM(J31:J$117)</f>
        <v>197725.02000000005</v>
      </c>
      <c r="N31" s="3">
        <v>27</v>
      </c>
      <c r="O31" s="20">
        <v>0.00047621304064539175</v>
      </c>
      <c r="P31" s="22">
        <f t="shared" si="4"/>
        <v>93848.54</v>
      </c>
      <c r="Q31" s="23">
        <f t="shared" si="14"/>
        <v>44.689999999987776</v>
      </c>
      <c r="R31" s="22" t="str">
        <f t="shared" si="15"/>
        <v>AVÖ96R4W_027</v>
      </c>
      <c r="S31" s="22">
        <f t="shared" si="16"/>
        <v>32548.23</v>
      </c>
      <c r="T31" s="23">
        <f>SUM(S31:S$117)</f>
        <v>755406.7799999998</v>
      </c>
      <c r="U31" s="23">
        <f>SUM(T31:T$117)</f>
        <v>14950387.270000001</v>
      </c>
      <c r="V31" s="22">
        <f t="shared" si="17"/>
        <v>14.9</v>
      </c>
      <c r="W31" s="23">
        <f>SUM(V31:V$117)</f>
        <v>3494.1199999999994</v>
      </c>
      <c r="X31" s="23">
        <f>SUM(W31:W$117)</f>
        <v>180392.04999999993</v>
      </c>
    </row>
    <row r="32" spans="1:24" ht="12.75">
      <c r="A32" s="3">
        <v>28</v>
      </c>
      <c r="B32" s="20">
        <v>0.0013585023077534867</v>
      </c>
      <c r="C32" s="22">
        <f t="shared" si="18"/>
        <v>91155.47</v>
      </c>
      <c r="D32" s="23">
        <f t="shared" si="10"/>
        <v>123.83000000000175</v>
      </c>
      <c r="E32" s="25" t="str">
        <f t="shared" si="11"/>
        <v>AVÖ96R4M_028</v>
      </c>
      <c r="F32" s="26">
        <f t="shared" si="12"/>
        <v>30398.3</v>
      </c>
      <c r="G32" s="26">
        <f>SUM(F32:F$117)</f>
        <v>672892.2199999997</v>
      </c>
      <c r="H32" s="26">
        <f>SUM(G32:G$117)</f>
        <v>12472895.560000006</v>
      </c>
      <c r="I32" s="26">
        <f t="shared" si="13"/>
        <v>39.71</v>
      </c>
      <c r="J32" s="26">
        <f>SUM(I32:I$117)</f>
        <v>4517.840000000002</v>
      </c>
      <c r="K32" s="26">
        <f>SUM(J32:J$117)</f>
        <v>193165.28000000003</v>
      </c>
      <c r="N32" s="3">
        <v>28</v>
      </c>
      <c r="O32" s="20">
        <v>0.0005007301348729266</v>
      </c>
      <c r="P32" s="22">
        <f t="shared" si="4"/>
        <v>93803.85</v>
      </c>
      <c r="Q32" s="23">
        <f t="shared" si="14"/>
        <v>46.970000000001164</v>
      </c>
      <c r="R32" s="22" t="str">
        <f t="shared" si="15"/>
        <v>AVÖ96R4W_028</v>
      </c>
      <c r="S32" s="22">
        <f t="shared" si="16"/>
        <v>31281.47</v>
      </c>
      <c r="T32" s="23">
        <f>SUM(S32:S$117)</f>
        <v>722858.5499999999</v>
      </c>
      <c r="U32" s="23">
        <f>SUM(T32:T$117)</f>
        <v>14194980.49</v>
      </c>
      <c r="V32" s="22">
        <f t="shared" si="17"/>
        <v>15.06</v>
      </c>
      <c r="W32" s="23">
        <f>SUM(V32:V$117)</f>
        <v>3479.2199999999993</v>
      </c>
      <c r="X32" s="23">
        <f>SUM(W32:W$117)</f>
        <v>176897.92999999993</v>
      </c>
    </row>
    <row r="33" spans="1:24" ht="12.75">
      <c r="A33" s="3">
        <v>29</v>
      </c>
      <c r="B33" s="20">
        <v>0.0013535521972508492</v>
      </c>
      <c r="C33" s="22">
        <f t="shared" si="18"/>
        <v>91031.64</v>
      </c>
      <c r="D33" s="23">
        <f t="shared" si="10"/>
        <v>123.22000000000116</v>
      </c>
      <c r="E33" s="25" t="str">
        <f t="shared" si="11"/>
        <v>AVÖ96R4M_029</v>
      </c>
      <c r="F33" s="26">
        <f t="shared" si="12"/>
        <v>29189.42</v>
      </c>
      <c r="G33" s="26">
        <f>SUM(F33:F$117)</f>
        <v>642493.9199999998</v>
      </c>
      <c r="H33" s="26">
        <f>SUM(G33:G$117)</f>
        <v>11800003.340000007</v>
      </c>
      <c r="I33" s="26">
        <f t="shared" si="13"/>
        <v>37.99</v>
      </c>
      <c r="J33" s="26">
        <f>SUM(I33:I$117)</f>
        <v>4478.130000000002</v>
      </c>
      <c r="K33" s="26">
        <f>SUM(J33:J$117)</f>
        <v>188647.44</v>
      </c>
      <c r="N33" s="3">
        <v>29</v>
      </c>
      <c r="O33" s="20">
        <v>0.000523661687339743</v>
      </c>
      <c r="P33" s="22">
        <f t="shared" si="4"/>
        <v>93756.88</v>
      </c>
      <c r="Q33" s="23">
        <f t="shared" si="14"/>
        <v>49.10000000000582</v>
      </c>
      <c r="R33" s="22" t="str">
        <f t="shared" si="15"/>
        <v>AVÖ96R4W_029</v>
      </c>
      <c r="S33" s="22">
        <f t="shared" si="16"/>
        <v>30063.28</v>
      </c>
      <c r="T33" s="23">
        <f>SUM(S33:S$117)</f>
        <v>691577.08</v>
      </c>
      <c r="U33" s="23">
        <f>SUM(T33:T$117)</f>
        <v>13472121.94</v>
      </c>
      <c r="V33" s="22">
        <f t="shared" si="17"/>
        <v>15.14</v>
      </c>
      <c r="W33" s="23">
        <f>SUM(V33:V$117)</f>
        <v>3464.1599999999994</v>
      </c>
      <c r="X33" s="23">
        <f>SUM(W33:W$117)</f>
        <v>173418.70999999993</v>
      </c>
    </row>
    <row r="34" spans="1:24" ht="12.75">
      <c r="A34" s="4">
        <v>30</v>
      </c>
      <c r="B34" s="21">
        <v>0.0013613657309824742</v>
      </c>
      <c r="C34" s="22">
        <f t="shared" si="18"/>
        <v>90908.42</v>
      </c>
      <c r="D34" s="23">
        <f t="shared" si="10"/>
        <v>123.75999999999476</v>
      </c>
      <c r="E34" s="25" t="str">
        <f t="shared" si="11"/>
        <v>AVÖ96R4M_030</v>
      </c>
      <c r="F34" s="26">
        <f t="shared" si="12"/>
        <v>28028.76</v>
      </c>
      <c r="G34" s="26">
        <f>SUM(F34:F$117)</f>
        <v>613304.4999999999</v>
      </c>
      <c r="H34" s="26">
        <f>SUM(G34:G$117)</f>
        <v>11157509.420000006</v>
      </c>
      <c r="I34" s="26">
        <f t="shared" si="13"/>
        <v>36.69</v>
      </c>
      <c r="J34" s="26">
        <f>SUM(I34:I$117)</f>
        <v>4440.140000000001</v>
      </c>
      <c r="K34" s="26">
        <f>SUM(J34:J$117)</f>
        <v>184169.31000000003</v>
      </c>
      <c r="N34" s="4">
        <v>30</v>
      </c>
      <c r="O34" s="21">
        <v>0.0005409164636458931</v>
      </c>
      <c r="P34" s="22">
        <f t="shared" si="4"/>
        <v>93707.78</v>
      </c>
      <c r="Q34" s="23">
        <f t="shared" si="14"/>
        <v>50.69000000000233</v>
      </c>
      <c r="R34" s="22" t="str">
        <f t="shared" si="15"/>
        <v>AVÖ96R4W_030</v>
      </c>
      <c r="S34" s="22">
        <f t="shared" si="16"/>
        <v>28891.86</v>
      </c>
      <c r="T34" s="23">
        <f>SUM(S34:S$117)</f>
        <v>661513.7999999999</v>
      </c>
      <c r="U34" s="23">
        <f>SUM(T34:T$117)</f>
        <v>12780544.860000001</v>
      </c>
      <c r="V34" s="22">
        <f t="shared" si="17"/>
        <v>15.03</v>
      </c>
      <c r="W34" s="23">
        <f>SUM(V34:V$117)</f>
        <v>3449.019999999999</v>
      </c>
      <c r="X34" s="23">
        <f>SUM(W34:W$117)</f>
        <v>169954.54999999993</v>
      </c>
    </row>
    <row r="35" spans="1:24" ht="12.75">
      <c r="A35" s="3">
        <v>31</v>
      </c>
      <c r="B35" s="20">
        <v>0.0013834907677070921</v>
      </c>
      <c r="C35" s="22">
        <f t="shared" si="18"/>
        <v>90784.66</v>
      </c>
      <c r="D35" s="23">
        <f t="shared" si="10"/>
        <v>125.60000000000582</v>
      </c>
      <c r="E35" s="25" t="str">
        <f t="shared" si="11"/>
        <v>AVÖ96R4M_031</v>
      </c>
      <c r="F35" s="26">
        <f t="shared" si="12"/>
        <v>26914.04</v>
      </c>
      <c r="G35" s="26">
        <f>SUM(F35:F$117)</f>
        <v>585275.7399999998</v>
      </c>
      <c r="H35" s="26">
        <f>SUM(G35:G$117)</f>
        <v>10544204.920000006</v>
      </c>
      <c r="I35" s="26">
        <f t="shared" si="13"/>
        <v>35.8</v>
      </c>
      <c r="J35" s="26">
        <f>SUM(I35:I$117)</f>
        <v>4403.450000000001</v>
      </c>
      <c r="K35" s="26">
        <f>SUM(J35:J$117)</f>
        <v>179729.17</v>
      </c>
      <c r="N35" s="3">
        <v>31</v>
      </c>
      <c r="O35" s="20">
        <v>0.0005643563852196609</v>
      </c>
      <c r="P35" s="22">
        <f t="shared" si="4"/>
        <v>93657.09</v>
      </c>
      <c r="Q35" s="23">
        <f t="shared" si="14"/>
        <v>52.86000000000058</v>
      </c>
      <c r="R35" s="22" t="str">
        <f t="shared" si="15"/>
        <v>AVÖ96R4W_031</v>
      </c>
      <c r="S35" s="22">
        <f t="shared" si="16"/>
        <v>27765.61</v>
      </c>
      <c r="T35" s="23">
        <f>SUM(S35:S$117)</f>
        <v>632621.94</v>
      </c>
      <c r="U35" s="23">
        <f>SUM(T35:T$117)</f>
        <v>12119031.06</v>
      </c>
      <c r="V35" s="22">
        <f t="shared" si="17"/>
        <v>15.07</v>
      </c>
      <c r="W35" s="23">
        <f>SUM(V35:V$117)</f>
        <v>3433.9899999999993</v>
      </c>
      <c r="X35" s="23">
        <f>SUM(W35:W$117)</f>
        <v>166505.52999999994</v>
      </c>
    </row>
    <row r="36" spans="1:24" ht="12.75">
      <c r="A36" s="3">
        <v>32</v>
      </c>
      <c r="B36" s="20">
        <v>0.0014248653661736832</v>
      </c>
      <c r="C36" s="22">
        <f t="shared" si="18"/>
        <v>90659.06</v>
      </c>
      <c r="D36" s="23">
        <f t="shared" si="10"/>
        <v>129.17999999999302</v>
      </c>
      <c r="E36" s="25" t="str">
        <f t="shared" si="11"/>
        <v>AVÖ96R4M_032</v>
      </c>
      <c r="F36" s="26">
        <f t="shared" si="12"/>
        <v>25843.08</v>
      </c>
      <c r="G36" s="26">
        <f>SUM(F36:F$117)</f>
        <v>558361.6999999998</v>
      </c>
      <c r="H36" s="26">
        <f>SUM(G36:G$117)</f>
        <v>9958929.180000005</v>
      </c>
      <c r="I36" s="26">
        <f t="shared" si="13"/>
        <v>35.41</v>
      </c>
      <c r="J36" s="26">
        <f>SUM(I36:I$117)</f>
        <v>4367.650000000001</v>
      </c>
      <c r="K36" s="26">
        <f>SUM(J36:J$117)</f>
        <v>175325.72000000003</v>
      </c>
      <c r="N36" s="3">
        <v>32</v>
      </c>
      <c r="O36" s="20">
        <v>0.0005950521027753039</v>
      </c>
      <c r="P36" s="22">
        <f t="shared" si="4"/>
        <v>93604.23</v>
      </c>
      <c r="Q36" s="23">
        <f t="shared" si="14"/>
        <v>55.69999999999709</v>
      </c>
      <c r="R36" s="22" t="str">
        <f t="shared" si="15"/>
        <v>AVÖ96R4W_032</v>
      </c>
      <c r="S36" s="22">
        <f t="shared" si="16"/>
        <v>26682.63</v>
      </c>
      <c r="T36" s="23">
        <f>SUM(S36:S$117)</f>
        <v>604856.33</v>
      </c>
      <c r="U36" s="23">
        <f>SUM(T36:T$117)</f>
        <v>11486409.120000001</v>
      </c>
      <c r="V36" s="22">
        <f t="shared" si="17"/>
        <v>15.27</v>
      </c>
      <c r="W36" s="23">
        <f>SUM(V36:V$117)</f>
        <v>3418.919999999999</v>
      </c>
      <c r="X36" s="23">
        <f>SUM(W36:W$117)</f>
        <v>163071.53999999992</v>
      </c>
    </row>
    <row r="37" spans="1:24" ht="12.75">
      <c r="A37" s="3">
        <v>33</v>
      </c>
      <c r="B37" s="20">
        <v>0.0014691169956546034</v>
      </c>
      <c r="C37" s="22">
        <f t="shared" si="18"/>
        <v>90529.88</v>
      </c>
      <c r="D37" s="23">
        <f aca="true" t="shared" si="19" ref="D37:D52">C37-C38</f>
        <v>133</v>
      </c>
      <c r="E37" s="25" t="str">
        <f aca="true" t="shared" si="20" ref="E37:E52">"AVÖ96R4M_"&amp;RIGHT(("000"&amp;A37),3)</f>
        <v>AVÖ96R4M_033</v>
      </c>
      <c r="F37" s="26">
        <f aca="true" t="shared" si="21" ref="F37:F52">ROUND(C37*F$3^(A37*(-1)),2)</f>
        <v>24813.71</v>
      </c>
      <c r="G37" s="26">
        <f>SUM(F37:F$117)</f>
        <v>532518.6200000001</v>
      </c>
      <c r="H37" s="26">
        <f>SUM(G37:G$117)</f>
        <v>9400567.480000006</v>
      </c>
      <c r="I37" s="26">
        <f aca="true" t="shared" si="22" ref="I37:I52">ROUND(D37*I$3^((A37+1)*(-1)),2)</f>
        <v>35.05</v>
      </c>
      <c r="J37" s="26">
        <f>SUM(I37:I$117)</f>
        <v>4332.240000000001</v>
      </c>
      <c r="K37" s="26">
        <f>SUM(J37:J$117)</f>
        <v>170958.07</v>
      </c>
      <c r="N37" s="3">
        <v>33</v>
      </c>
      <c r="O37" s="20">
        <v>0.0006257873086382577</v>
      </c>
      <c r="P37" s="22">
        <f aca="true" t="shared" si="23" ref="P37:P68">ROUND(P36-O36*P36,2)</f>
        <v>93548.53</v>
      </c>
      <c r="Q37" s="23">
        <f aca="true" t="shared" si="24" ref="Q37:Q52">P37-P38</f>
        <v>58.5399999999936</v>
      </c>
      <c r="R37" s="22" t="str">
        <f aca="true" t="shared" si="25" ref="R37:R52">"AVÖ96R4W_"&amp;RIGHT(("000"&amp;N37),3)</f>
        <v>AVÖ96R4W_033</v>
      </c>
      <c r="S37" s="22">
        <f aca="true" t="shared" si="26" ref="S37:S52">ROUND(P37*S$3^(N37*(-1)),2)</f>
        <v>25641.11</v>
      </c>
      <c r="T37" s="23">
        <f>SUM(S37:S$117)</f>
        <v>578173.7</v>
      </c>
      <c r="U37" s="23">
        <f>SUM(T37:T$117)</f>
        <v>10881552.790000003</v>
      </c>
      <c r="V37" s="22">
        <f aca="true" t="shared" si="27" ref="V37:V52">ROUND(Q37*V$3^((N37+1)*(-1)),2)</f>
        <v>15.43</v>
      </c>
      <c r="W37" s="23">
        <f>SUM(V37:V$117)</f>
        <v>3403.649999999999</v>
      </c>
      <c r="X37" s="23">
        <f>SUM(W37:W$117)</f>
        <v>159652.61999999994</v>
      </c>
    </row>
    <row r="38" spans="1:24" ht="12.75">
      <c r="A38" s="3">
        <v>34</v>
      </c>
      <c r="B38" s="20">
        <v>0.001504275954551283</v>
      </c>
      <c r="C38" s="22">
        <f aca="true" t="shared" si="28" ref="C38:C53">ROUND(C37-B37*C37,2)</f>
        <v>90396.88</v>
      </c>
      <c r="D38" s="23">
        <f t="shared" si="19"/>
        <v>135.98000000001048</v>
      </c>
      <c r="E38" s="25" t="str">
        <f t="shared" si="20"/>
        <v>AVÖ96R4M_034</v>
      </c>
      <c r="F38" s="26">
        <f t="shared" si="21"/>
        <v>23824.29</v>
      </c>
      <c r="G38" s="26">
        <f>SUM(F38:F$117)</f>
        <v>507704.9100000001</v>
      </c>
      <c r="H38" s="26">
        <f>SUM(G38:G$117)</f>
        <v>8868048.860000007</v>
      </c>
      <c r="I38" s="26">
        <f t="shared" si="22"/>
        <v>34.46</v>
      </c>
      <c r="J38" s="26">
        <f>SUM(I38:I$117)</f>
        <v>4297.1900000000005</v>
      </c>
      <c r="K38" s="26">
        <f>SUM(J38:J$117)</f>
        <v>166625.83000000002</v>
      </c>
      <c r="N38" s="3">
        <v>34</v>
      </c>
      <c r="O38" s="20">
        <v>0.0006544054112772442</v>
      </c>
      <c r="P38" s="22">
        <f t="shared" si="23"/>
        <v>93489.99</v>
      </c>
      <c r="Q38" s="23">
        <f t="shared" si="24"/>
        <v>61.18000000000757</v>
      </c>
      <c r="R38" s="22" t="str">
        <f t="shared" si="25"/>
        <v>AVÖ96R4W_034</v>
      </c>
      <c r="S38" s="22">
        <f t="shared" si="26"/>
        <v>24639.48</v>
      </c>
      <c r="T38" s="23">
        <f>SUM(S38:S$117)</f>
        <v>552532.5900000002</v>
      </c>
      <c r="U38" s="23">
        <f>SUM(T38:T$117)</f>
        <v>10303379.090000005</v>
      </c>
      <c r="V38" s="22">
        <f t="shared" si="27"/>
        <v>15.5</v>
      </c>
      <c r="W38" s="23">
        <f>SUM(V38:V$117)</f>
        <v>3388.2199999999993</v>
      </c>
      <c r="X38" s="23">
        <f>SUM(W38:W$117)</f>
        <v>156248.96999999997</v>
      </c>
    </row>
    <row r="39" spans="1:24" ht="12.75">
      <c r="A39" s="3">
        <v>35</v>
      </c>
      <c r="B39" s="20">
        <v>0.001533595073427119</v>
      </c>
      <c r="C39" s="22">
        <f t="shared" si="28"/>
        <v>90260.9</v>
      </c>
      <c r="D39" s="23">
        <f t="shared" si="19"/>
        <v>138.41999999999825</v>
      </c>
      <c r="E39" s="25" t="str">
        <f t="shared" si="20"/>
        <v>AVÖ96R4M_035</v>
      </c>
      <c r="F39" s="26">
        <f t="shared" si="21"/>
        <v>22873.51</v>
      </c>
      <c r="G39" s="26">
        <f>SUM(F39:F$117)</f>
        <v>483880.6200000001</v>
      </c>
      <c r="H39" s="26">
        <f>SUM(G39:G$117)</f>
        <v>8360343.950000002</v>
      </c>
      <c r="I39" s="26">
        <f t="shared" si="22"/>
        <v>33.73</v>
      </c>
      <c r="J39" s="26">
        <f>SUM(I39:I$117)</f>
        <v>4262.7300000000005</v>
      </c>
      <c r="K39" s="26">
        <f>SUM(J39:J$117)</f>
        <v>162328.64</v>
      </c>
      <c r="N39" s="3">
        <v>35</v>
      </c>
      <c r="O39" s="20">
        <v>0.0006887947720830087</v>
      </c>
      <c r="P39" s="22">
        <f t="shared" si="23"/>
        <v>93428.81</v>
      </c>
      <c r="Q39" s="23">
        <f t="shared" si="24"/>
        <v>64.34999999999127</v>
      </c>
      <c r="R39" s="22" t="str">
        <f t="shared" si="25"/>
        <v>AVÖ96R4W_035</v>
      </c>
      <c r="S39" s="22">
        <f t="shared" si="26"/>
        <v>23676.31</v>
      </c>
      <c r="T39" s="23">
        <f>SUM(S39:S$117)</f>
        <v>527893.1100000002</v>
      </c>
      <c r="U39" s="23">
        <f>SUM(T39:T$117)</f>
        <v>9750846.500000004</v>
      </c>
      <c r="V39" s="22">
        <f t="shared" si="27"/>
        <v>15.68</v>
      </c>
      <c r="W39" s="23">
        <f>SUM(V39:V$117)</f>
        <v>3372.7199999999993</v>
      </c>
      <c r="X39" s="23">
        <f>SUM(W39:W$117)</f>
        <v>152860.74999999997</v>
      </c>
    </row>
    <row r="40" spans="1:24" ht="12.75">
      <c r="A40" s="3">
        <v>36</v>
      </c>
      <c r="B40" s="20">
        <v>0.0015632948937296506</v>
      </c>
      <c r="C40" s="22">
        <f t="shared" si="28"/>
        <v>90122.48</v>
      </c>
      <c r="D40" s="23">
        <f t="shared" si="19"/>
        <v>140.88999999999942</v>
      </c>
      <c r="E40" s="25" t="str">
        <f t="shared" si="20"/>
        <v>AVÖ96R4M_036</v>
      </c>
      <c r="F40" s="26">
        <f t="shared" si="21"/>
        <v>21960.03</v>
      </c>
      <c r="G40" s="26">
        <f>SUM(F40:F$117)</f>
        <v>461007.1100000001</v>
      </c>
      <c r="H40" s="26">
        <f>SUM(G40:G$117)</f>
        <v>7876463.330000001</v>
      </c>
      <c r="I40" s="26">
        <f t="shared" si="22"/>
        <v>33.01</v>
      </c>
      <c r="J40" s="26">
        <f>SUM(I40:I$117)</f>
        <v>4229.000000000001</v>
      </c>
      <c r="K40" s="26">
        <f>SUM(J40:J$117)</f>
        <v>158065.91000000003</v>
      </c>
      <c r="N40" s="3">
        <v>36</v>
      </c>
      <c r="O40" s="20">
        <v>0.0007369596759625269</v>
      </c>
      <c r="P40" s="22">
        <f t="shared" si="23"/>
        <v>93364.46</v>
      </c>
      <c r="Q40" s="23">
        <f t="shared" si="24"/>
        <v>68.81000000001222</v>
      </c>
      <c r="R40" s="22" t="str">
        <f t="shared" si="25"/>
        <v>AVÖ96R4W_036</v>
      </c>
      <c r="S40" s="22">
        <f t="shared" si="26"/>
        <v>22750</v>
      </c>
      <c r="T40" s="23">
        <f>SUM(S40:S$117)</f>
        <v>504216.80000000005</v>
      </c>
      <c r="U40" s="23">
        <f>SUM(T40:T$117)</f>
        <v>9222953.390000004</v>
      </c>
      <c r="V40" s="22">
        <f t="shared" si="27"/>
        <v>16.12</v>
      </c>
      <c r="W40" s="23">
        <f>SUM(V40:V$117)</f>
        <v>3357.0399999999995</v>
      </c>
      <c r="X40" s="23">
        <f>SUM(W40:W$117)</f>
        <v>149488.02999999997</v>
      </c>
    </row>
    <row r="41" spans="1:24" ht="12.75">
      <c r="A41" s="3">
        <v>37</v>
      </c>
      <c r="B41" s="20">
        <v>0.0016048150405963701</v>
      </c>
      <c r="C41" s="22">
        <f t="shared" si="28"/>
        <v>89981.59</v>
      </c>
      <c r="D41" s="23">
        <f t="shared" si="19"/>
        <v>144.39999999999418</v>
      </c>
      <c r="E41" s="25" t="str">
        <f t="shared" si="20"/>
        <v>AVÖ96R4M_037</v>
      </c>
      <c r="F41" s="26">
        <f t="shared" si="21"/>
        <v>21082.4</v>
      </c>
      <c r="G41" s="26">
        <f>SUM(F41:F$117)</f>
        <v>439047.08000000013</v>
      </c>
      <c r="H41" s="26">
        <f>SUM(G41:G$117)</f>
        <v>7415456.22</v>
      </c>
      <c r="I41" s="26">
        <f t="shared" si="22"/>
        <v>32.53</v>
      </c>
      <c r="J41" s="26">
        <f>SUM(I41:I$117)</f>
        <v>4195.990000000001</v>
      </c>
      <c r="K41" s="26">
        <f>SUM(J41:J$117)</f>
        <v>153836.91</v>
      </c>
      <c r="N41" s="3">
        <v>37</v>
      </c>
      <c r="O41" s="20">
        <v>0.0007934642523540205</v>
      </c>
      <c r="P41" s="22">
        <f t="shared" si="23"/>
        <v>93295.65</v>
      </c>
      <c r="Q41" s="23">
        <f t="shared" si="24"/>
        <v>74.02999999999884</v>
      </c>
      <c r="R41" s="22" t="str">
        <f t="shared" si="25"/>
        <v>AVÖ96R4W_037</v>
      </c>
      <c r="S41" s="22">
        <f t="shared" si="26"/>
        <v>21858.88</v>
      </c>
      <c r="T41" s="23">
        <f>SUM(S41:S$117)</f>
        <v>481466.80000000005</v>
      </c>
      <c r="U41" s="23">
        <f>SUM(T41:T$117)</f>
        <v>8718736.590000005</v>
      </c>
      <c r="V41" s="22">
        <f t="shared" si="27"/>
        <v>16.68</v>
      </c>
      <c r="W41" s="23">
        <f>SUM(V41:V$117)</f>
        <v>3340.919999999999</v>
      </c>
      <c r="X41" s="23">
        <f>SUM(W41:W$117)</f>
        <v>146130.98999999993</v>
      </c>
    </row>
    <row r="42" spans="1:24" ht="12.75">
      <c r="A42" s="3">
        <v>38</v>
      </c>
      <c r="B42" s="20">
        <v>0.0016843987123895936</v>
      </c>
      <c r="C42" s="22">
        <f t="shared" si="28"/>
        <v>89837.19</v>
      </c>
      <c r="D42" s="23">
        <f t="shared" si="19"/>
        <v>151.32000000000698</v>
      </c>
      <c r="E42" s="25" t="str">
        <f t="shared" si="20"/>
        <v>AVÖ96R4M_038</v>
      </c>
      <c r="F42" s="26">
        <f t="shared" si="21"/>
        <v>20239.01</v>
      </c>
      <c r="G42" s="26">
        <f>SUM(F42:F$117)</f>
        <v>417964.6800000001</v>
      </c>
      <c r="H42" s="26">
        <f>SUM(G42:G$117)</f>
        <v>6976409.14</v>
      </c>
      <c r="I42" s="26">
        <f t="shared" si="22"/>
        <v>32.78</v>
      </c>
      <c r="J42" s="26">
        <f>SUM(I42:I$117)</f>
        <v>4163.460000000001</v>
      </c>
      <c r="K42" s="26">
        <f>SUM(J42:J$117)</f>
        <v>149640.92</v>
      </c>
      <c r="N42" s="3">
        <v>38</v>
      </c>
      <c r="O42" s="20">
        <v>0.0008552665976378498</v>
      </c>
      <c r="P42" s="22">
        <f t="shared" si="23"/>
        <v>93221.62</v>
      </c>
      <c r="Q42" s="23">
        <f t="shared" si="24"/>
        <v>79.72999999999593</v>
      </c>
      <c r="R42" s="22" t="str">
        <f t="shared" si="25"/>
        <v>AVÖ96R4W_038</v>
      </c>
      <c r="S42" s="22">
        <f t="shared" si="26"/>
        <v>21001.47</v>
      </c>
      <c r="T42" s="23">
        <f>SUM(S42:S$117)</f>
        <v>459607.92</v>
      </c>
      <c r="U42" s="23">
        <f>SUM(T42:T$117)</f>
        <v>8237269.790000002</v>
      </c>
      <c r="V42" s="22">
        <f t="shared" si="27"/>
        <v>17.27</v>
      </c>
      <c r="W42" s="23">
        <f>SUM(V42:V$117)</f>
        <v>3324.2399999999993</v>
      </c>
      <c r="X42" s="23">
        <f>SUM(W42:W$117)</f>
        <v>142790.06999999995</v>
      </c>
    </row>
    <row r="43" spans="1:24" ht="12.75">
      <c r="A43" s="3">
        <v>39</v>
      </c>
      <c r="B43" s="20">
        <v>0.0018142756106717197</v>
      </c>
      <c r="C43" s="22">
        <f t="shared" si="28"/>
        <v>89685.87</v>
      </c>
      <c r="D43" s="23">
        <f t="shared" si="19"/>
        <v>162.70999999999185</v>
      </c>
      <c r="E43" s="25" t="str">
        <f t="shared" si="20"/>
        <v>AVÖ96R4M_039</v>
      </c>
      <c r="F43" s="26">
        <f t="shared" si="21"/>
        <v>19427.81</v>
      </c>
      <c r="G43" s="26">
        <f>SUM(F43:F$117)</f>
        <v>397725.67000000004</v>
      </c>
      <c r="H43" s="26">
        <f>SUM(G43:G$117)</f>
        <v>6558444.46</v>
      </c>
      <c r="I43" s="26">
        <f t="shared" si="22"/>
        <v>33.89</v>
      </c>
      <c r="J43" s="26">
        <f>SUM(I43:I$117)</f>
        <v>4130.680000000001</v>
      </c>
      <c r="K43" s="26">
        <f>SUM(J43:J$117)</f>
        <v>145477.46</v>
      </c>
      <c r="N43" s="3">
        <v>39</v>
      </c>
      <c r="O43" s="20">
        <v>0.0009229946796700336</v>
      </c>
      <c r="P43" s="22">
        <f t="shared" si="23"/>
        <v>93141.89</v>
      </c>
      <c r="Q43" s="23">
        <f t="shared" si="24"/>
        <v>85.97000000000116</v>
      </c>
      <c r="R43" s="22" t="str">
        <f t="shared" si="25"/>
        <v>AVÖ96R4W_039</v>
      </c>
      <c r="S43" s="22">
        <f t="shared" si="26"/>
        <v>20176.45</v>
      </c>
      <c r="T43" s="23">
        <f>SUM(S43:S$117)</f>
        <v>438606.45</v>
      </c>
      <c r="U43" s="23">
        <f>SUM(T43:T$117)</f>
        <v>7777661.870000004</v>
      </c>
      <c r="V43" s="22">
        <f t="shared" si="27"/>
        <v>17.91</v>
      </c>
      <c r="W43" s="23">
        <f>SUM(V43:V$117)</f>
        <v>3306.9699999999993</v>
      </c>
      <c r="X43" s="23">
        <f>SUM(W43:W$117)</f>
        <v>139465.82999999996</v>
      </c>
    </row>
    <row r="44" spans="1:24" ht="12.75">
      <c r="A44" s="4">
        <v>40</v>
      </c>
      <c r="B44" s="21">
        <v>0.0019827584709219003</v>
      </c>
      <c r="C44" s="22">
        <f t="shared" si="28"/>
        <v>89523.16</v>
      </c>
      <c r="D44" s="23">
        <f t="shared" si="19"/>
        <v>177.5</v>
      </c>
      <c r="E44" s="25" t="str">
        <f t="shared" si="20"/>
        <v>AVÖ96R4M_040</v>
      </c>
      <c r="F44" s="26">
        <f t="shared" si="21"/>
        <v>18646.69</v>
      </c>
      <c r="G44" s="26">
        <f>SUM(F44:F$117)</f>
        <v>378297.8600000001</v>
      </c>
      <c r="H44" s="26">
        <f>SUM(G44:G$117)</f>
        <v>6160718.79</v>
      </c>
      <c r="I44" s="26">
        <f t="shared" si="22"/>
        <v>35.55</v>
      </c>
      <c r="J44" s="26">
        <f>SUM(I44:I$117)</f>
        <v>4096.79</v>
      </c>
      <c r="K44" s="26">
        <f>SUM(J44:J$117)</f>
        <v>141346.78</v>
      </c>
      <c r="N44" s="4">
        <v>40</v>
      </c>
      <c r="O44" s="21">
        <v>0.000996448072288575</v>
      </c>
      <c r="P44" s="22">
        <f t="shared" si="23"/>
        <v>93055.92</v>
      </c>
      <c r="Q44" s="23">
        <f t="shared" si="24"/>
        <v>92.72999999999593</v>
      </c>
      <c r="R44" s="22" t="str">
        <f t="shared" si="25"/>
        <v>AVÖ96R4W_040</v>
      </c>
      <c r="S44" s="22">
        <f t="shared" si="26"/>
        <v>19382.53</v>
      </c>
      <c r="T44" s="23">
        <f>SUM(S44:S$117)</f>
        <v>418430.00000000006</v>
      </c>
      <c r="U44" s="23">
        <f>SUM(T44:T$117)</f>
        <v>7339055.420000003</v>
      </c>
      <c r="V44" s="22">
        <f t="shared" si="27"/>
        <v>18.57</v>
      </c>
      <c r="W44" s="23">
        <f>SUM(V44:V$117)</f>
        <v>3289.0599999999995</v>
      </c>
      <c r="X44" s="23">
        <f>SUM(W44:W$117)</f>
        <v>136158.86</v>
      </c>
    </row>
    <row r="45" spans="1:24" ht="12.75">
      <c r="A45" s="3">
        <v>41</v>
      </c>
      <c r="B45" s="20">
        <v>0.00216816</v>
      </c>
      <c r="C45" s="22">
        <f t="shared" si="28"/>
        <v>89345.66</v>
      </c>
      <c r="D45" s="23">
        <f t="shared" si="19"/>
        <v>193.72000000000116</v>
      </c>
      <c r="E45" s="25" t="str">
        <f t="shared" si="20"/>
        <v>AVÖ96R4M_041</v>
      </c>
      <c r="F45" s="26">
        <f t="shared" si="21"/>
        <v>17893.96</v>
      </c>
      <c r="G45" s="26">
        <f>SUM(F45:F$117)</f>
        <v>359651.17000000004</v>
      </c>
      <c r="H45" s="26">
        <f>SUM(G45:G$117)</f>
        <v>5782420.930000001</v>
      </c>
      <c r="I45" s="26">
        <f t="shared" si="22"/>
        <v>37.31</v>
      </c>
      <c r="J45" s="26">
        <f>SUM(I45:I$117)</f>
        <v>4061.24</v>
      </c>
      <c r="K45" s="26">
        <f>SUM(J45:J$117)</f>
        <v>137249.98999999996</v>
      </c>
      <c r="N45" s="3">
        <v>41</v>
      </c>
      <c r="O45" s="20">
        <v>0.00108104</v>
      </c>
      <c r="P45" s="22">
        <f t="shared" si="23"/>
        <v>92963.19</v>
      </c>
      <c r="Q45" s="23">
        <f t="shared" si="24"/>
        <v>100.5</v>
      </c>
      <c r="R45" s="22" t="str">
        <f t="shared" si="25"/>
        <v>AVÖ96R4W_041</v>
      </c>
      <c r="S45" s="22">
        <f t="shared" si="26"/>
        <v>18618.48</v>
      </c>
      <c r="T45" s="23">
        <f>SUM(S45:S$117)</f>
        <v>399047.47000000003</v>
      </c>
      <c r="U45" s="23">
        <f>SUM(T45:T$117)</f>
        <v>6920625.420000003</v>
      </c>
      <c r="V45" s="22">
        <f t="shared" si="27"/>
        <v>19.35</v>
      </c>
      <c r="W45" s="23">
        <f>SUM(V45:V$117)</f>
        <v>3270.4899999999993</v>
      </c>
      <c r="X45" s="23">
        <f>SUM(W45:W$117)</f>
        <v>132869.79999999996</v>
      </c>
    </row>
    <row r="46" spans="1:24" ht="12.75">
      <c r="A46" s="3">
        <v>42</v>
      </c>
      <c r="B46" s="20">
        <v>0.0023512907884241426</v>
      </c>
      <c r="C46" s="22">
        <f t="shared" si="28"/>
        <v>89151.94</v>
      </c>
      <c r="D46" s="23">
        <f t="shared" si="19"/>
        <v>209.61999999999534</v>
      </c>
      <c r="E46" s="25" t="str">
        <f t="shared" si="20"/>
        <v>AVÖ96R4M_042</v>
      </c>
      <c r="F46" s="26">
        <f t="shared" si="21"/>
        <v>17168.43</v>
      </c>
      <c r="G46" s="26">
        <f>SUM(F46:F$117)</f>
        <v>341757.21</v>
      </c>
      <c r="H46" s="26">
        <f>SUM(G46:G$117)</f>
        <v>5422769.759999999</v>
      </c>
      <c r="I46" s="26">
        <f t="shared" si="22"/>
        <v>38.81</v>
      </c>
      <c r="J46" s="26">
        <f>SUM(I46:I$117)</f>
        <v>4023.9300000000003</v>
      </c>
      <c r="K46" s="26">
        <f>SUM(J46:J$117)</f>
        <v>133188.74999999997</v>
      </c>
      <c r="N46" s="3">
        <v>42</v>
      </c>
      <c r="O46" s="20">
        <v>0.0011753279652382523</v>
      </c>
      <c r="P46" s="22">
        <f t="shared" si="23"/>
        <v>92862.69</v>
      </c>
      <c r="Q46" s="23">
        <f t="shared" si="24"/>
        <v>109.13999999999942</v>
      </c>
      <c r="R46" s="22" t="str">
        <f t="shared" si="25"/>
        <v>AVÖ96R4W_042</v>
      </c>
      <c r="S46" s="22">
        <f t="shared" si="26"/>
        <v>17883.03</v>
      </c>
      <c r="T46" s="23">
        <f>SUM(S46:S$117)</f>
        <v>380428.99000000005</v>
      </c>
      <c r="U46" s="23">
        <f>SUM(T46:T$117)</f>
        <v>6521577.950000002</v>
      </c>
      <c r="V46" s="22">
        <f t="shared" si="27"/>
        <v>20.21</v>
      </c>
      <c r="W46" s="23">
        <f>SUM(V46:V$117)</f>
        <v>3251.1399999999994</v>
      </c>
      <c r="X46" s="23">
        <f>SUM(W46:W$117)</f>
        <v>129599.30999999998</v>
      </c>
    </row>
    <row r="47" spans="1:24" ht="12.75">
      <c r="A47" s="3">
        <v>43</v>
      </c>
      <c r="B47" s="20">
        <v>0.0025283508869897355</v>
      </c>
      <c r="C47" s="22">
        <f t="shared" si="28"/>
        <v>88942.32</v>
      </c>
      <c r="D47" s="23">
        <f t="shared" si="19"/>
        <v>224.88000000000466</v>
      </c>
      <c r="E47" s="25" t="str">
        <f t="shared" si="20"/>
        <v>AVÖ96R4M_043</v>
      </c>
      <c r="F47" s="26">
        <f t="shared" si="21"/>
        <v>16469.29</v>
      </c>
      <c r="G47" s="26">
        <f>SUM(F47:F$117)</f>
        <v>324588.78</v>
      </c>
      <c r="H47" s="26">
        <f>SUM(G47:G$117)</f>
        <v>5081012.55</v>
      </c>
      <c r="I47" s="26">
        <f t="shared" si="22"/>
        <v>40.04</v>
      </c>
      <c r="J47" s="26">
        <f>SUM(I47:I$117)</f>
        <v>3985.1200000000003</v>
      </c>
      <c r="K47" s="26">
        <f>SUM(J47:J$117)</f>
        <v>129164.82</v>
      </c>
      <c r="N47" s="3">
        <v>43</v>
      </c>
      <c r="O47" s="20">
        <v>0.0012688182364943878</v>
      </c>
      <c r="P47" s="22">
        <f t="shared" si="23"/>
        <v>92753.55</v>
      </c>
      <c r="Q47" s="23">
        <f t="shared" si="24"/>
        <v>117.69000000000233</v>
      </c>
      <c r="R47" s="22" t="str">
        <f t="shared" si="25"/>
        <v>AVÖ96R4W_043</v>
      </c>
      <c r="S47" s="22">
        <f t="shared" si="26"/>
        <v>17175.01</v>
      </c>
      <c r="T47" s="23">
        <f>SUM(S47:S$117)</f>
        <v>362545.9600000001</v>
      </c>
      <c r="U47" s="23">
        <f>SUM(T47:T$117)</f>
        <v>6141148.960000002</v>
      </c>
      <c r="V47" s="22">
        <f t="shared" si="27"/>
        <v>20.95</v>
      </c>
      <c r="W47" s="23">
        <f>SUM(V47:V$117)</f>
        <v>3230.929999999999</v>
      </c>
      <c r="X47" s="23">
        <f>SUM(W47:W$117)</f>
        <v>126348.16999999997</v>
      </c>
    </row>
    <row r="48" spans="1:24" ht="12.75">
      <c r="A48" s="3">
        <v>44</v>
      </c>
      <c r="B48" s="20">
        <v>0.0027030455510185917</v>
      </c>
      <c r="C48" s="22">
        <f t="shared" si="28"/>
        <v>88717.44</v>
      </c>
      <c r="D48" s="23">
        <f t="shared" si="19"/>
        <v>239.80999999999767</v>
      </c>
      <c r="E48" s="25" t="str">
        <f t="shared" si="20"/>
        <v>AVÖ96R4M_044</v>
      </c>
      <c r="F48" s="26">
        <f t="shared" si="21"/>
        <v>15795.82</v>
      </c>
      <c r="G48" s="26">
        <f>SUM(F48:F$117)</f>
        <v>308119.49</v>
      </c>
      <c r="H48" s="26">
        <f>SUM(G48:G$117)</f>
        <v>4756423.77</v>
      </c>
      <c r="I48" s="26">
        <f t="shared" si="22"/>
        <v>41.06</v>
      </c>
      <c r="J48" s="26">
        <f>SUM(I48:I$117)</f>
        <v>3945.0800000000004</v>
      </c>
      <c r="K48" s="26">
        <f>SUM(J48:J$117)</f>
        <v>125179.70000000001</v>
      </c>
      <c r="N48" s="3">
        <v>44</v>
      </c>
      <c r="O48" s="20">
        <v>0.0013546153728212662</v>
      </c>
      <c r="P48" s="22">
        <f t="shared" si="23"/>
        <v>92635.86</v>
      </c>
      <c r="Q48" s="23">
        <f t="shared" si="24"/>
        <v>125.49000000000524</v>
      </c>
      <c r="R48" s="22" t="str">
        <f t="shared" si="25"/>
        <v>AVÖ96R4W_044</v>
      </c>
      <c r="S48" s="22">
        <f t="shared" si="26"/>
        <v>16493.48</v>
      </c>
      <c r="T48" s="23">
        <f>SUM(S48:S$117)</f>
        <v>345370.9500000001</v>
      </c>
      <c r="U48" s="23">
        <f>SUM(T48:T$117)</f>
        <v>5778603.000000003</v>
      </c>
      <c r="V48" s="22">
        <f t="shared" si="27"/>
        <v>21.48</v>
      </c>
      <c r="W48" s="23">
        <f>SUM(V48:V$117)</f>
        <v>3209.979999999999</v>
      </c>
      <c r="X48" s="23">
        <f>SUM(W48:W$117)</f>
        <v>123117.23999999996</v>
      </c>
    </row>
    <row r="49" spans="1:24" ht="12.75">
      <c r="A49" s="3">
        <v>45</v>
      </c>
      <c r="B49" s="20">
        <v>0.0028801743890629304</v>
      </c>
      <c r="C49" s="22">
        <f t="shared" si="28"/>
        <v>88477.63</v>
      </c>
      <c r="D49" s="23">
        <f t="shared" si="19"/>
        <v>254.83000000000175</v>
      </c>
      <c r="E49" s="25" t="str">
        <f t="shared" si="20"/>
        <v>AVÖ96R4M_045</v>
      </c>
      <c r="F49" s="26">
        <f t="shared" si="21"/>
        <v>15147.23</v>
      </c>
      <c r="G49" s="26">
        <f>SUM(F49:F$117)</f>
        <v>292323.67</v>
      </c>
      <c r="H49" s="26">
        <f>SUM(G49:G$117)</f>
        <v>4448304.279999998</v>
      </c>
      <c r="I49" s="26">
        <f t="shared" si="22"/>
        <v>41.95</v>
      </c>
      <c r="J49" s="26">
        <f>SUM(I49:I$117)</f>
        <v>3904.0200000000004</v>
      </c>
      <c r="K49" s="26">
        <f>SUM(J49:J$117)</f>
        <v>121234.62000000002</v>
      </c>
      <c r="N49" s="3">
        <v>45</v>
      </c>
      <c r="O49" s="20">
        <v>0.0014323740571755064</v>
      </c>
      <c r="P49" s="22">
        <f t="shared" si="23"/>
        <v>92510.37</v>
      </c>
      <c r="Q49" s="23">
        <f t="shared" si="24"/>
        <v>132.50999999999476</v>
      </c>
      <c r="R49" s="22" t="str">
        <f t="shared" si="25"/>
        <v>AVÖ96R4W_045</v>
      </c>
      <c r="S49" s="22">
        <f t="shared" si="26"/>
        <v>15837.63</v>
      </c>
      <c r="T49" s="23">
        <f>SUM(S49:S$117)</f>
        <v>328877.4700000001</v>
      </c>
      <c r="U49" s="23">
        <f>SUM(T49:T$117)</f>
        <v>5433232.050000004</v>
      </c>
      <c r="V49" s="22">
        <f t="shared" si="27"/>
        <v>21.81</v>
      </c>
      <c r="W49" s="23">
        <f>SUM(V49:V$117)</f>
        <v>3188.499999999999</v>
      </c>
      <c r="X49" s="23">
        <f>SUM(W49:W$117)</f>
        <v>119907.25999999997</v>
      </c>
    </row>
    <row r="50" spans="1:24" ht="12.75">
      <c r="A50" s="3">
        <v>46</v>
      </c>
      <c r="B50" s="20">
        <v>0.0030596506110021383</v>
      </c>
      <c r="C50" s="22">
        <f t="shared" si="28"/>
        <v>88222.8</v>
      </c>
      <c r="D50" s="23">
        <f t="shared" si="19"/>
        <v>269.93000000000757</v>
      </c>
      <c r="E50" s="25" t="str">
        <f t="shared" si="20"/>
        <v>AVÖ96R4M_046</v>
      </c>
      <c r="F50" s="26">
        <f t="shared" si="21"/>
        <v>14522.7</v>
      </c>
      <c r="G50" s="26">
        <f>SUM(F50:F$117)</f>
        <v>277176.43999999994</v>
      </c>
      <c r="H50" s="26">
        <f>SUM(G50:G$117)</f>
        <v>4155980.609999999</v>
      </c>
      <c r="I50" s="26">
        <f t="shared" si="22"/>
        <v>42.73</v>
      </c>
      <c r="J50" s="26">
        <f>SUM(I50:I$117)</f>
        <v>3862.0700000000006</v>
      </c>
      <c r="K50" s="26">
        <f>SUM(J50:J$117)</f>
        <v>117330.60000000003</v>
      </c>
      <c r="N50" s="3">
        <v>46</v>
      </c>
      <c r="O50" s="20">
        <v>0.001504511243359083</v>
      </c>
      <c r="P50" s="22">
        <f t="shared" si="23"/>
        <v>92377.86</v>
      </c>
      <c r="Q50" s="23">
        <f t="shared" si="24"/>
        <v>138.97999999999593</v>
      </c>
      <c r="R50" s="22" t="str">
        <f t="shared" si="25"/>
        <v>AVÖ96R4W_046</v>
      </c>
      <c r="S50" s="22">
        <f t="shared" si="26"/>
        <v>15206.68</v>
      </c>
      <c r="T50" s="23">
        <f>SUM(S50:S$117)</f>
        <v>313039.8400000001</v>
      </c>
      <c r="U50" s="23">
        <f>SUM(T50:T$117)</f>
        <v>5104354.580000002</v>
      </c>
      <c r="V50" s="22">
        <f t="shared" si="27"/>
        <v>22</v>
      </c>
      <c r="W50" s="23">
        <f>SUM(V50:V$117)</f>
        <v>3166.689999999999</v>
      </c>
      <c r="X50" s="23">
        <f>SUM(W50:W$117)</f>
        <v>116718.75999999997</v>
      </c>
    </row>
    <row r="51" spans="1:24" ht="12.75">
      <c r="A51" s="3">
        <v>47</v>
      </c>
      <c r="B51" s="20">
        <v>0.0032405859215159046</v>
      </c>
      <c r="C51" s="22">
        <f t="shared" si="28"/>
        <v>87952.87</v>
      </c>
      <c r="D51" s="23">
        <f t="shared" si="19"/>
        <v>285.0199999999895</v>
      </c>
      <c r="E51" s="25" t="str">
        <f t="shared" si="20"/>
        <v>AVÖ96R4M_047</v>
      </c>
      <c r="F51" s="26">
        <f t="shared" si="21"/>
        <v>13921.41</v>
      </c>
      <c r="G51" s="26">
        <f>SUM(F51:F$117)</f>
        <v>262653.7399999999</v>
      </c>
      <c r="H51" s="26">
        <f>SUM(G51:G$117)</f>
        <v>3878804.169999999</v>
      </c>
      <c r="I51" s="26">
        <f t="shared" si="22"/>
        <v>43.38</v>
      </c>
      <c r="J51" s="26">
        <f>SUM(I51:I$117)</f>
        <v>3819.3400000000006</v>
      </c>
      <c r="K51" s="26">
        <f>SUM(J51:J$117)</f>
        <v>113468.53000000003</v>
      </c>
      <c r="N51" s="3">
        <v>47</v>
      </c>
      <c r="O51" s="20">
        <v>0.0015758338526308255</v>
      </c>
      <c r="P51" s="22">
        <f t="shared" si="23"/>
        <v>92238.88</v>
      </c>
      <c r="Q51" s="23">
        <f t="shared" si="24"/>
        <v>145.35000000000582</v>
      </c>
      <c r="R51" s="22" t="str">
        <f t="shared" si="25"/>
        <v>AVÖ96R4W_047</v>
      </c>
      <c r="S51" s="22">
        <f t="shared" si="26"/>
        <v>14599.81</v>
      </c>
      <c r="T51" s="23">
        <f>SUM(S51:S$117)</f>
        <v>297833.1600000001</v>
      </c>
      <c r="U51" s="23">
        <f>SUM(T51:T$117)</f>
        <v>4791314.740000002</v>
      </c>
      <c r="V51" s="22">
        <f t="shared" si="27"/>
        <v>22.12</v>
      </c>
      <c r="W51" s="23">
        <f>SUM(V51:V$117)</f>
        <v>3144.689999999999</v>
      </c>
      <c r="X51" s="23">
        <f>SUM(W51:W$117)</f>
        <v>113552.06999999996</v>
      </c>
    </row>
    <row r="52" spans="1:24" ht="12.75">
      <c r="A52" s="3">
        <v>48</v>
      </c>
      <c r="B52" s="20">
        <v>0.0034215916233690837</v>
      </c>
      <c r="C52" s="22">
        <f t="shared" si="28"/>
        <v>87667.85</v>
      </c>
      <c r="D52" s="23">
        <f t="shared" si="19"/>
        <v>299.9600000000064</v>
      </c>
      <c r="E52" s="25" t="str">
        <f t="shared" si="20"/>
        <v>AVÖ96R4M_048</v>
      </c>
      <c r="F52" s="26">
        <f t="shared" si="21"/>
        <v>13342.59</v>
      </c>
      <c r="G52" s="26">
        <f>SUM(F52:F$117)</f>
        <v>248732.32999999996</v>
      </c>
      <c r="H52" s="26">
        <f>SUM(G52:G$117)</f>
        <v>3616150.4299999992</v>
      </c>
      <c r="I52" s="26">
        <f t="shared" si="22"/>
        <v>43.9</v>
      </c>
      <c r="J52" s="26">
        <f>SUM(I52:I$117)</f>
        <v>3775.960000000001</v>
      </c>
      <c r="K52" s="26">
        <f>SUM(J52:J$117)</f>
        <v>109649.19000000003</v>
      </c>
      <c r="N52" s="3">
        <v>48</v>
      </c>
      <c r="O52" s="20">
        <v>0.0016513133124003094</v>
      </c>
      <c r="P52" s="22">
        <f t="shared" si="23"/>
        <v>92093.53</v>
      </c>
      <c r="Q52" s="23">
        <f t="shared" si="24"/>
        <v>152.08000000000175</v>
      </c>
      <c r="R52" s="22" t="str">
        <f t="shared" si="25"/>
        <v>AVÖ96R4W_048</v>
      </c>
      <c r="S52" s="22">
        <f t="shared" si="26"/>
        <v>14016.15</v>
      </c>
      <c r="T52" s="23">
        <f>SUM(S52:S$117)</f>
        <v>283233.3500000001</v>
      </c>
      <c r="U52" s="23">
        <f>SUM(T52:T$117)</f>
        <v>4493481.580000001</v>
      </c>
      <c r="V52" s="22">
        <f t="shared" si="27"/>
        <v>22.26</v>
      </c>
      <c r="W52" s="23">
        <f>SUM(V52:V$117)</f>
        <v>3122.5699999999993</v>
      </c>
      <c r="X52" s="23">
        <f>SUM(W52:W$117)</f>
        <v>110407.37999999998</v>
      </c>
    </row>
    <row r="53" spans="1:24" ht="12.75">
      <c r="A53" s="3">
        <v>49</v>
      </c>
      <c r="B53" s="20">
        <v>0.00360691837475272</v>
      </c>
      <c r="C53" s="22">
        <f t="shared" si="28"/>
        <v>87367.89</v>
      </c>
      <c r="D53" s="23">
        <f aca="true" t="shared" si="29" ref="D53:D68">C53-C54</f>
        <v>315.13000000000466</v>
      </c>
      <c r="E53" s="25" t="str">
        <f aca="true" t="shared" si="30" ref="E53:E68">"AVÖ96R4M_"&amp;RIGHT(("000"&amp;A53),3)</f>
        <v>AVÖ96R4M_049</v>
      </c>
      <c r="F53" s="26">
        <f aca="true" t="shared" si="31" ref="F53:F68">ROUND(C53*F$3^(A53*(-1)),2)</f>
        <v>12785.51</v>
      </c>
      <c r="G53" s="26">
        <f>SUM(F53:F$117)</f>
        <v>235389.73999999996</v>
      </c>
      <c r="H53" s="26">
        <f>SUM(G53:G$117)</f>
        <v>3367418.099999999</v>
      </c>
      <c r="I53" s="26">
        <f aca="true" t="shared" si="32" ref="I53:I68">ROUND(D53*I$3^((A53+1)*(-1)),2)</f>
        <v>44.34</v>
      </c>
      <c r="J53" s="26">
        <f>SUM(I53:I$117)</f>
        <v>3732.060000000001</v>
      </c>
      <c r="K53" s="26">
        <f>SUM(J53:J$117)</f>
        <v>105873.23000000001</v>
      </c>
      <c r="N53" s="3">
        <v>49</v>
      </c>
      <c r="O53" s="20">
        <v>0.0017324751749838536</v>
      </c>
      <c r="P53" s="22">
        <f t="shared" si="23"/>
        <v>91941.45</v>
      </c>
      <c r="Q53" s="23">
        <f aca="true" t="shared" si="33" ref="Q53:Q68">P53-P54</f>
        <v>159.2899999999936</v>
      </c>
      <c r="R53" s="22" t="str">
        <f aca="true" t="shared" si="34" ref="R53:R68">"AVÖ96R4W_"&amp;RIGHT(("000"&amp;N53),3)</f>
        <v>AVÖ96R4W_049</v>
      </c>
      <c r="S53" s="22">
        <f aca="true" t="shared" si="35" ref="S53:S68">ROUND(P53*S$3^(N53*(-1)),2)</f>
        <v>13454.81</v>
      </c>
      <c r="T53" s="23">
        <f>SUM(S53:S$117)</f>
        <v>269217.20000000007</v>
      </c>
      <c r="U53" s="23">
        <f>SUM(T53:T$117)</f>
        <v>4210248.230000003</v>
      </c>
      <c r="V53" s="22">
        <f aca="true" t="shared" si="36" ref="V53:V68">ROUND(Q53*V$3^((N53+1)*(-1)),2)</f>
        <v>22.41</v>
      </c>
      <c r="W53" s="23">
        <f>SUM(V53:V$117)</f>
        <v>3100.309999999999</v>
      </c>
      <c r="X53" s="23">
        <f>SUM(W53:W$117)</f>
        <v>107284.80999999997</v>
      </c>
    </row>
    <row r="54" spans="1:24" ht="12.75">
      <c r="A54" s="4">
        <v>50</v>
      </c>
      <c r="B54" s="21">
        <v>0.003808862912261606</v>
      </c>
      <c r="C54" s="22">
        <f aca="true" t="shared" si="37" ref="C54:C69">ROUND(C53-B53*C53,2)</f>
        <v>87052.76</v>
      </c>
      <c r="D54" s="23">
        <f t="shared" si="29"/>
        <v>331.56999999999243</v>
      </c>
      <c r="E54" s="25" t="str">
        <f t="shared" si="30"/>
        <v>AVÖ96R4M_050</v>
      </c>
      <c r="F54" s="26">
        <f t="shared" si="31"/>
        <v>12249.42</v>
      </c>
      <c r="G54" s="26">
        <f>SUM(F54:F$117)</f>
        <v>222604.22999999995</v>
      </c>
      <c r="H54" s="26">
        <f>SUM(G54:G$117)</f>
        <v>3132028.3599999994</v>
      </c>
      <c r="I54" s="26">
        <f t="shared" si="32"/>
        <v>44.86</v>
      </c>
      <c r="J54" s="26">
        <f>SUM(I54:I$117)</f>
        <v>3687.7200000000007</v>
      </c>
      <c r="K54" s="26">
        <f>SUM(J54:J$117)</f>
        <v>102141.17000000003</v>
      </c>
      <c r="N54" s="4">
        <v>50</v>
      </c>
      <c r="O54" s="21">
        <v>0.0018210068616059329</v>
      </c>
      <c r="P54" s="22">
        <f t="shared" si="23"/>
        <v>91782.16</v>
      </c>
      <c r="Q54" s="23">
        <f t="shared" si="33"/>
        <v>167.13999999999942</v>
      </c>
      <c r="R54" s="22" t="str">
        <f t="shared" si="34"/>
        <v>AVÖ96R4W_050</v>
      </c>
      <c r="S54" s="22">
        <f t="shared" si="35"/>
        <v>12914.91</v>
      </c>
      <c r="T54" s="23">
        <f>SUM(S54:S$117)</f>
        <v>255762.39</v>
      </c>
      <c r="U54" s="23">
        <f>SUM(T54:T$117)</f>
        <v>3941031.0300000003</v>
      </c>
      <c r="V54" s="22">
        <f t="shared" si="36"/>
        <v>22.61</v>
      </c>
      <c r="W54" s="23">
        <f>SUM(V54:V$117)</f>
        <v>3077.899999999999</v>
      </c>
      <c r="X54" s="23">
        <f>SUM(W54:W$117)</f>
        <v>104184.49999999997</v>
      </c>
    </row>
    <row r="55" spans="1:24" ht="12.75">
      <c r="A55" s="3">
        <v>51</v>
      </c>
      <c r="B55" s="20">
        <v>0.003941994603129724</v>
      </c>
      <c r="C55" s="22">
        <f t="shared" si="37"/>
        <v>86721.19</v>
      </c>
      <c r="D55" s="23">
        <f t="shared" si="29"/>
        <v>341.8500000000058</v>
      </c>
      <c r="E55" s="25" t="str">
        <f t="shared" si="30"/>
        <v>AVÖ96R4M_051</v>
      </c>
      <c r="F55" s="26">
        <f t="shared" si="31"/>
        <v>11733.43</v>
      </c>
      <c r="G55" s="26">
        <f>SUM(F55:F$117)</f>
        <v>210354.80999999994</v>
      </c>
      <c r="H55" s="26">
        <f>SUM(G55:G$117)</f>
        <v>2909424.1299999994</v>
      </c>
      <c r="I55" s="26">
        <f t="shared" si="32"/>
        <v>44.47</v>
      </c>
      <c r="J55" s="26">
        <f>SUM(I55:I$117)</f>
        <v>3642.86</v>
      </c>
      <c r="K55" s="26">
        <f>SUM(J55:J$117)</f>
        <v>98453.45000000003</v>
      </c>
      <c r="N55" s="3">
        <v>51</v>
      </c>
      <c r="O55" s="20">
        <v>0.0018702625303384805</v>
      </c>
      <c r="P55" s="22">
        <f t="shared" si="23"/>
        <v>91615.02</v>
      </c>
      <c r="Q55" s="23">
        <f t="shared" si="33"/>
        <v>171.34000000001106</v>
      </c>
      <c r="R55" s="22" t="str">
        <f t="shared" si="34"/>
        <v>AVÖ96R4W_051</v>
      </c>
      <c r="S55" s="22">
        <f t="shared" si="35"/>
        <v>12395.57</v>
      </c>
      <c r="T55" s="23">
        <f>SUM(S55:S$117)</f>
        <v>242847.48</v>
      </c>
      <c r="U55" s="23">
        <f>SUM(T55:T$117)</f>
        <v>3685268.6399999997</v>
      </c>
      <c r="V55" s="22">
        <f t="shared" si="36"/>
        <v>22.29</v>
      </c>
      <c r="W55" s="23">
        <f>SUM(V55:V$117)</f>
        <v>3055.289999999999</v>
      </c>
      <c r="X55" s="23">
        <f>SUM(W55:W$117)</f>
        <v>101106.59999999998</v>
      </c>
    </row>
    <row r="56" spans="1:24" ht="12.75">
      <c r="A56" s="3">
        <v>52</v>
      </c>
      <c r="B56" s="20">
        <v>0.004108743463709312</v>
      </c>
      <c r="C56" s="22">
        <f t="shared" si="37"/>
        <v>86379.34</v>
      </c>
      <c r="D56" s="23">
        <f t="shared" si="29"/>
        <v>354.9100000000035</v>
      </c>
      <c r="E56" s="25" t="str">
        <f t="shared" si="30"/>
        <v>AVÖ96R4M_052</v>
      </c>
      <c r="F56" s="26">
        <f t="shared" si="31"/>
        <v>11237.67</v>
      </c>
      <c r="G56" s="26">
        <f>SUM(F56:F$117)</f>
        <v>198621.37999999998</v>
      </c>
      <c r="H56" s="26">
        <f>SUM(G56:G$117)</f>
        <v>2699069.32</v>
      </c>
      <c r="I56" s="26">
        <f t="shared" si="32"/>
        <v>44.4</v>
      </c>
      <c r="J56" s="26">
        <f>SUM(I56:I$117)</f>
        <v>3598.3900000000003</v>
      </c>
      <c r="K56" s="26">
        <f>SUM(J56:J$117)</f>
        <v>94810.59000000001</v>
      </c>
      <c r="N56" s="3">
        <v>52</v>
      </c>
      <c r="O56" s="20">
        <v>0.0019258297456388723</v>
      </c>
      <c r="P56" s="22">
        <f t="shared" si="23"/>
        <v>91443.68</v>
      </c>
      <c r="Q56" s="23">
        <f t="shared" si="33"/>
        <v>176.09999999999127</v>
      </c>
      <c r="R56" s="22" t="str">
        <f t="shared" si="34"/>
        <v>AVÖ96R4W_052</v>
      </c>
      <c r="S56" s="22">
        <f t="shared" si="35"/>
        <v>11896.52</v>
      </c>
      <c r="T56" s="23">
        <f>SUM(S56:S$117)</f>
        <v>230451.90999999997</v>
      </c>
      <c r="U56" s="23">
        <f>SUM(T56:T$117)</f>
        <v>3442421.159999999</v>
      </c>
      <c r="V56" s="22">
        <f t="shared" si="36"/>
        <v>22.03</v>
      </c>
      <c r="W56" s="23">
        <f>SUM(V56:V$117)</f>
        <v>3032.999999999999</v>
      </c>
      <c r="X56" s="23">
        <f>SUM(W56:W$117)</f>
        <v>98051.30999999998</v>
      </c>
    </row>
    <row r="57" spans="1:24" ht="12.75">
      <c r="A57" s="3">
        <v>53</v>
      </c>
      <c r="B57" s="20">
        <v>0.00431231254261769</v>
      </c>
      <c r="C57" s="22">
        <f t="shared" si="37"/>
        <v>86024.43</v>
      </c>
      <c r="D57" s="23">
        <f t="shared" si="29"/>
        <v>370.95999999999185</v>
      </c>
      <c r="E57" s="25" t="str">
        <f t="shared" si="30"/>
        <v>AVÖ96R4M_053</v>
      </c>
      <c r="F57" s="26">
        <f t="shared" si="31"/>
        <v>10761.05</v>
      </c>
      <c r="G57" s="26">
        <f>SUM(F57:F$117)</f>
        <v>187383.70999999996</v>
      </c>
      <c r="H57" s="26">
        <f>SUM(G57:G$117)</f>
        <v>2500447.94</v>
      </c>
      <c r="I57" s="26">
        <f t="shared" si="32"/>
        <v>44.62</v>
      </c>
      <c r="J57" s="26">
        <f>SUM(I57:I$117)</f>
        <v>3553.9900000000002</v>
      </c>
      <c r="K57" s="26">
        <f>SUM(J57:J$117)</f>
        <v>91212.20000000001</v>
      </c>
      <c r="N57" s="3">
        <v>53</v>
      </c>
      <c r="O57" s="20">
        <v>0.001987301415369092</v>
      </c>
      <c r="P57" s="22">
        <f t="shared" si="23"/>
        <v>91267.58</v>
      </c>
      <c r="Q57" s="23">
        <f t="shared" si="33"/>
        <v>181.38000000000466</v>
      </c>
      <c r="R57" s="22" t="str">
        <f t="shared" si="34"/>
        <v>AVÖ96R4W_053</v>
      </c>
      <c r="S57" s="22">
        <f t="shared" si="35"/>
        <v>11416.94</v>
      </c>
      <c r="T57" s="23">
        <f>SUM(S57:S$117)</f>
        <v>218555.39</v>
      </c>
      <c r="U57" s="23">
        <f>SUM(T57:T$117)</f>
        <v>3211969.25</v>
      </c>
      <c r="V57" s="22">
        <f t="shared" si="36"/>
        <v>21.82</v>
      </c>
      <c r="W57" s="23">
        <f>SUM(V57:V$117)</f>
        <v>3010.969999999999</v>
      </c>
      <c r="X57" s="23">
        <f>SUM(W57:W$117)</f>
        <v>95018.30999999997</v>
      </c>
    </row>
    <row r="58" spans="1:24" ht="12.75">
      <c r="A58" s="3">
        <v>54</v>
      </c>
      <c r="B58" s="20">
        <v>0.004548565495474854</v>
      </c>
      <c r="C58" s="22">
        <f t="shared" si="37"/>
        <v>85653.47</v>
      </c>
      <c r="D58" s="23">
        <f t="shared" si="29"/>
        <v>389.6000000000058</v>
      </c>
      <c r="E58" s="25" t="str">
        <f t="shared" si="30"/>
        <v>AVÖ96R4M_054</v>
      </c>
      <c r="F58" s="26">
        <f t="shared" si="31"/>
        <v>10302.55</v>
      </c>
      <c r="G58" s="26">
        <f>SUM(F58:F$117)</f>
        <v>176622.66</v>
      </c>
      <c r="H58" s="26">
        <f>SUM(G58:G$117)</f>
        <v>2313064.23</v>
      </c>
      <c r="I58" s="26">
        <f t="shared" si="32"/>
        <v>45.06</v>
      </c>
      <c r="J58" s="26">
        <f>SUM(I58:I$117)</f>
        <v>3509.3700000000003</v>
      </c>
      <c r="K58" s="26">
        <f>SUM(J58:J$117)</f>
        <v>87658.20999999999</v>
      </c>
      <c r="N58" s="3">
        <v>54</v>
      </c>
      <c r="O58" s="20">
        <v>0.002053801334714606</v>
      </c>
      <c r="P58" s="22">
        <f t="shared" si="23"/>
        <v>91086.2</v>
      </c>
      <c r="Q58" s="23">
        <f t="shared" si="33"/>
        <v>187.06999999999243</v>
      </c>
      <c r="R58" s="22" t="str">
        <f t="shared" si="34"/>
        <v>AVÖ96R4W_054</v>
      </c>
      <c r="S58" s="22">
        <f t="shared" si="35"/>
        <v>10956.01</v>
      </c>
      <c r="T58" s="23">
        <f>SUM(S58:S$117)</f>
        <v>207138.45</v>
      </c>
      <c r="U58" s="23">
        <f>SUM(T58:T$117)</f>
        <v>2993413.8600000003</v>
      </c>
      <c r="V58" s="22">
        <f t="shared" si="36"/>
        <v>21.64</v>
      </c>
      <c r="W58" s="23">
        <f>SUM(V58:V$117)</f>
        <v>2989.1499999999987</v>
      </c>
      <c r="X58" s="23">
        <f>SUM(W58:W$117)</f>
        <v>92007.33999999998</v>
      </c>
    </row>
    <row r="59" spans="1:24" ht="12.75">
      <c r="A59" s="3">
        <v>55</v>
      </c>
      <c r="B59" s="20">
        <v>0.004812488454772471</v>
      </c>
      <c r="C59" s="22">
        <f t="shared" si="37"/>
        <v>85263.87</v>
      </c>
      <c r="D59" s="23">
        <f t="shared" si="29"/>
        <v>410.33000000000175</v>
      </c>
      <c r="E59" s="25" t="str">
        <f t="shared" si="30"/>
        <v>AVÖ96R4M_055</v>
      </c>
      <c r="F59" s="26">
        <f t="shared" si="31"/>
        <v>9861.24</v>
      </c>
      <c r="G59" s="26">
        <f>SUM(F59:F$117)</f>
        <v>166320.11</v>
      </c>
      <c r="H59" s="26">
        <f>SUM(G59:G$117)</f>
        <v>2136441.57</v>
      </c>
      <c r="I59" s="26">
        <f t="shared" si="32"/>
        <v>45.63</v>
      </c>
      <c r="J59" s="26">
        <f>SUM(I59:I$117)</f>
        <v>3464.3100000000004</v>
      </c>
      <c r="K59" s="26">
        <f>SUM(J59:J$117)</f>
        <v>84148.84</v>
      </c>
      <c r="N59" s="3">
        <v>55</v>
      </c>
      <c r="O59" s="20">
        <v>0.0021247763738301835</v>
      </c>
      <c r="P59" s="22">
        <f t="shared" si="23"/>
        <v>90899.13</v>
      </c>
      <c r="Q59" s="23">
        <f t="shared" si="33"/>
        <v>193.13999999999942</v>
      </c>
      <c r="R59" s="22" t="str">
        <f t="shared" si="34"/>
        <v>AVÖ96R4W_055</v>
      </c>
      <c r="S59" s="22">
        <f t="shared" si="35"/>
        <v>10512.99</v>
      </c>
      <c r="T59" s="23">
        <f>SUM(S59:S$117)</f>
        <v>196182.44</v>
      </c>
      <c r="U59" s="23">
        <f>SUM(T59:T$117)</f>
        <v>2786275.409999999</v>
      </c>
      <c r="V59" s="22">
        <f t="shared" si="36"/>
        <v>21.48</v>
      </c>
      <c r="W59" s="23">
        <f>SUM(V59:V$117)</f>
        <v>2967.509999999999</v>
      </c>
      <c r="X59" s="23">
        <f>SUM(W59:W$117)</f>
        <v>89018.18999999997</v>
      </c>
    </row>
    <row r="60" spans="1:24" ht="12.75">
      <c r="A60" s="3">
        <v>56</v>
      </c>
      <c r="B60" s="20">
        <v>0.005098306372042178</v>
      </c>
      <c r="C60" s="22">
        <f t="shared" si="37"/>
        <v>84853.54</v>
      </c>
      <c r="D60" s="23">
        <f t="shared" si="29"/>
        <v>432.6100000000006</v>
      </c>
      <c r="E60" s="25" t="str">
        <f t="shared" si="30"/>
        <v>AVÖ96R4M_056</v>
      </c>
      <c r="F60" s="26">
        <f t="shared" si="31"/>
        <v>9436.33</v>
      </c>
      <c r="G60" s="26">
        <f>SUM(F60:F$117)</f>
        <v>156458.87000000002</v>
      </c>
      <c r="H60" s="26">
        <f>SUM(G60:G$117)</f>
        <v>1970121.4600000002</v>
      </c>
      <c r="I60" s="26">
        <f t="shared" si="32"/>
        <v>46.26</v>
      </c>
      <c r="J60" s="26">
        <f>SUM(I60:I$117)</f>
        <v>3418.68</v>
      </c>
      <c r="K60" s="26">
        <f>SUM(J60:J$117)</f>
        <v>80684.52999999998</v>
      </c>
      <c r="N60" s="3">
        <v>56</v>
      </c>
      <c r="O60" s="20">
        <v>0.002198905539613945</v>
      </c>
      <c r="P60" s="22">
        <f t="shared" si="23"/>
        <v>90705.99</v>
      </c>
      <c r="Q60" s="23">
        <f t="shared" si="33"/>
        <v>199.45000000001164</v>
      </c>
      <c r="R60" s="22" t="str">
        <f t="shared" si="34"/>
        <v>AVÖ96R4W_056</v>
      </c>
      <c r="S60" s="22">
        <f t="shared" si="35"/>
        <v>10087.16</v>
      </c>
      <c r="T60" s="23">
        <f>SUM(S60:S$117)</f>
        <v>185669.44999999998</v>
      </c>
      <c r="U60" s="23">
        <f>SUM(T60:T$117)</f>
        <v>2590092.9699999997</v>
      </c>
      <c r="V60" s="22">
        <f t="shared" si="36"/>
        <v>21.33</v>
      </c>
      <c r="W60" s="23">
        <f>SUM(V60:V$117)</f>
        <v>2946.029999999999</v>
      </c>
      <c r="X60" s="23">
        <f>SUM(W60:W$117)</f>
        <v>86050.67999999998</v>
      </c>
    </row>
    <row r="61" spans="1:24" ht="12.75">
      <c r="A61" s="3">
        <v>57</v>
      </c>
      <c r="B61" s="20">
        <v>0.005399528228344792</v>
      </c>
      <c r="C61" s="22">
        <f t="shared" si="37"/>
        <v>84420.93</v>
      </c>
      <c r="D61" s="23">
        <f t="shared" si="29"/>
        <v>455.8299999999872</v>
      </c>
      <c r="E61" s="25" t="str">
        <f t="shared" si="30"/>
        <v>AVÖ96R4M_057</v>
      </c>
      <c r="F61" s="26">
        <f t="shared" si="31"/>
        <v>9027.13</v>
      </c>
      <c r="G61" s="26">
        <f>SUM(F61:F$117)</f>
        <v>147022.54</v>
      </c>
      <c r="H61" s="26">
        <f>SUM(G61:G$117)</f>
        <v>1813662.59</v>
      </c>
      <c r="I61" s="26">
        <f t="shared" si="32"/>
        <v>46.87</v>
      </c>
      <c r="J61" s="26">
        <f>SUM(I61:I$117)</f>
        <v>3372.42</v>
      </c>
      <c r="K61" s="26">
        <f>SUM(J61:J$117)</f>
        <v>77265.84999999999</v>
      </c>
      <c r="N61" s="3">
        <v>57</v>
      </c>
      <c r="O61" s="20">
        <v>0.002275075269144184</v>
      </c>
      <c r="P61" s="22">
        <f t="shared" si="23"/>
        <v>90506.54</v>
      </c>
      <c r="Q61" s="23">
        <f t="shared" si="33"/>
        <v>205.90999999998894</v>
      </c>
      <c r="R61" s="22" t="str">
        <f t="shared" si="34"/>
        <v>AVÖ96R4W_057</v>
      </c>
      <c r="S61" s="22">
        <f t="shared" si="35"/>
        <v>9677.87</v>
      </c>
      <c r="T61" s="23">
        <f>SUM(S61:S$117)</f>
        <v>175582.28999999998</v>
      </c>
      <c r="U61" s="23">
        <f>SUM(T61:T$117)</f>
        <v>2404423.5199999996</v>
      </c>
      <c r="V61" s="22">
        <f t="shared" si="36"/>
        <v>21.17</v>
      </c>
      <c r="W61" s="23">
        <f>SUM(V61:V$117)</f>
        <v>2924.699999999999</v>
      </c>
      <c r="X61" s="23">
        <f>SUM(W61:W$117)</f>
        <v>83104.65</v>
      </c>
    </row>
    <row r="62" spans="1:24" ht="12.75">
      <c r="A62" s="3">
        <v>58</v>
      </c>
      <c r="B62" s="20">
        <v>0.005711977028549088</v>
      </c>
      <c r="C62" s="22">
        <f t="shared" si="37"/>
        <v>83965.1</v>
      </c>
      <c r="D62" s="23">
        <f t="shared" si="29"/>
        <v>479.6100000000006</v>
      </c>
      <c r="E62" s="25" t="str">
        <f t="shared" si="30"/>
        <v>AVÖ96R4M_058</v>
      </c>
      <c r="F62" s="26">
        <f t="shared" si="31"/>
        <v>8633.07</v>
      </c>
      <c r="G62" s="26">
        <f>SUM(F62:F$117)</f>
        <v>137995.41000000006</v>
      </c>
      <c r="H62" s="26">
        <f>SUM(G62:G$117)</f>
        <v>1666640.05</v>
      </c>
      <c r="I62" s="26">
        <f t="shared" si="32"/>
        <v>47.42</v>
      </c>
      <c r="J62" s="26">
        <f>SUM(I62:I$117)</f>
        <v>3325.55</v>
      </c>
      <c r="K62" s="26">
        <f>SUM(J62:J$117)</f>
        <v>73893.43</v>
      </c>
      <c r="N62" s="3">
        <v>58</v>
      </c>
      <c r="O62" s="20">
        <v>0.002353232309350403</v>
      </c>
      <c r="P62" s="22">
        <f t="shared" si="23"/>
        <v>90300.63</v>
      </c>
      <c r="Q62" s="23">
        <f t="shared" si="33"/>
        <v>212.5</v>
      </c>
      <c r="R62" s="22" t="str">
        <f t="shared" si="34"/>
        <v>AVÖ96R4W_058</v>
      </c>
      <c r="S62" s="22">
        <f t="shared" si="35"/>
        <v>9284.47</v>
      </c>
      <c r="T62" s="23">
        <f>SUM(S62:S$117)</f>
        <v>165904.42</v>
      </c>
      <c r="U62" s="23">
        <f>SUM(T62:T$117)</f>
        <v>2228841.2299999995</v>
      </c>
      <c r="V62" s="22">
        <f t="shared" si="36"/>
        <v>21.01</v>
      </c>
      <c r="W62" s="23">
        <f>SUM(V62:V$117)</f>
        <v>2903.529999999999</v>
      </c>
      <c r="X62" s="23">
        <f>SUM(W62:W$117)</f>
        <v>80179.95</v>
      </c>
    </row>
    <row r="63" spans="1:24" ht="12.75">
      <c r="A63" s="3">
        <v>59</v>
      </c>
      <c r="B63" s="20">
        <v>0.006035932568319161</v>
      </c>
      <c r="C63" s="22">
        <f t="shared" si="37"/>
        <v>83485.49</v>
      </c>
      <c r="D63" s="23">
        <f t="shared" si="29"/>
        <v>503.9100000000035</v>
      </c>
      <c r="E63" s="25" t="str">
        <f t="shared" si="30"/>
        <v>AVÖ96R4M_059</v>
      </c>
      <c r="F63" s="26">
        <f t="shared" si="31"/>
        <v>8253.61</v>
      </c>
      <c r="G63" s="26">
        <f>SUM(F63:F$117)</f>
        <v>129362.34000000003</v>
      </c>
      <c r="H63" s="26">
        <f>SUM(G63:G$117)</f>
        <v>1528644.64</v>
      </c>
      <c r="I63" s="26">
        <f t="shared" si="32"/>
        <v>47.9</v>
      </c>
      <c r="J63" s="26">
        <f>SUM(I63:I$117)</f>
        <v>3278.13</v>
      </c>
      <c r="K63" s="26">
        <f>SUM(J63:J$117)</f>
        <v>70567.88</v>
      </c>
      <c r="N63" s="3">
        <v>59</v>
      </c>
      <c r="O63" s="20">
        <v>0.002436535832694086</v>
      </c>
      <c r="P63" s="22">
        <f t="shared" si="23"/>
        <v>90088.13</v>
      </c>
      <c r="Q63" s="23">
        <f t="shared" si="33"/>
        <v>219.5</v>
      </c>
      <c r="R63" s="22" t="str">
        <f t="shared" si="34"/>
        <v>AVÖ96R4W_059</v>
      </c>
      <c r="S63" s="22">
        <f t="shared" si="35"/>
        <v>8906.37</v>
      </c>
      <c r="T63" s="23">
        <f>SUM(S63:S$117)</f>
        <v>156619.94999999998</v>
      </c>
      <c r="U63" s="23">
        <f>SUM(T63:T$117)</f>
        <v>2062936.8100000003</v>
      </c>
      <c r="V63" s="22">
        <f t="shared" si="36"/>
        <v>20.87</v>
      </c>
      <c r="W63" s="23">
        <f>SUM(V63:V$117)</f>
        <v>2882.5199999999986</v>
      </c>
      <c r="X63" s="23">
        <f>SUM(W63:W$117)</f>
        <v>77276.42</v>
      </c>
    </row>
    <row r="64" spans="1:24" ht="12.75">
      <c r="A64" s="4">
        <v>60</v>
      </c>
      <c r="B64" s="21">
        <v>0.006372619657308239</v>
      </c>
      <c r="C64" s="22">
        <f t="shared" si="37"/>
        <v>82981.58</v>
      </c>
      <c r="D64" s="23">
        <f t="shared" si="29"/>
        <v>528.8099999999977</v>
      </c>
      <c r="E64" s="25" t="str">
        <f t="shared" si="30"/>
        <v>AVÖ96R4M_060</v>
      </c>
      <c r="F64" s="26">
        <f t="shared" si="31"/>
        <v>7888.26</v>
      </c>
      <c r="G64" s="26">
        <f>SUM(F64:F$117)</f>
        <v>121108.73000000003</v>
      </c>
      <c r="H64" s="26">
        <f>SUM(G64:G$117)</f>
        <v>1399282.2999999996</v>
      </c>
      <c r="I64" s="26">
        <f t="shared" si="32"/>
        <v>48.34</v>
      </c>
      <c r="J64" s="26">
        <f>SUM(I64:I$117)</f>
        <v>3230.23</v>
      </c>
      <c r="K64" s="26">
        <f>SUM(J64:J$117)</f>
        <v>67289.75</v>
      </c>
      <c r="N64" s="4">
        <v>60</v>
      </c>
      <c r="O64" s="21">
        <v>0.002532747592045077</v>
      </c>
      <c r="P64" s="22">
        <f t="shared" si="23"/>
        <v>89868.63</v>
      </c>
      <c r="Q64" s="23">
        <f t="shared" si="33"/>
        <v>227.61000000000058</v>
      </c>
      <c r="R64" s="22" t="str">
        <f t="shared" si="34"/>
        <v>AVÖ96R4W_060</v>
      </c>
      <c r="S64" s="22">
        <f t="shared" si="35"/>
        <v>8542.95</v>
      </c>
      <c r="T64" s="23">
        <f>SUM(S64:S$117)</f>
        <v>147713.58000000002</v>
      </c>
      <c r="U64" s="23">
        <f>SUM(T64:T$117)</f>
        <v>1906316.86</v>
      </c>
      <c r="V64" s="22">
        <f t="shared" si="36"/>
        <v>20.8</v>
      </c>
      <c r="W64" s="23">
        <f>SUM(V64:V$117)</f>
        <v>2861.6499999999987</v>
      </c>
      <c r="X64" s="23">
        <f>SUM(W64:W$117)</f>
        <v>74393.90000000001</v>
      </c>
    </row>
    <row r="65" spans="1:24" ht="12.75">
      <c r="A65" s="3">
        <v>61</v>
      </c>
      <c r="B65" s="20">
        <v>0.007021354752476682</v>
      </c>
      <c r="C65" s="22">
        <f t="shared" si="37"/>
        <v>82452.77</v>
      </c>
      <c r="D65" s="23">
        <f t="shared" si="29"/>
        <v>578.9300000000076</v>
      </c>
      <c r="E65" s="25" t="str">
        <f t="shared" si="30"/>
        <v>AVÖ96R4M_061</v>
      </c>
      <c r="F65" s="26">
        <f t="shared" si="31"/>
        <v>7536.53</v>
      </c>
      <c r="G65" s="26">
        <f>SUM(F65:F$117)</f>
        <v>113220.47000000002</v>
      </c>
      <c r="H65" s="26">
        <f>SUM(G65:G$117)</f>
        <v>1278173.5699999994</v>
      </c>
      <c r="I65" s="26">
        <f t="shared" si="32"/>
        <v>50.88</v>
      </c>
      <c r="J65" s="26">
        <f>SUM(I65:I$117)</f>
        <v>3181.89</v>
      </c>
      <c r="K65" s="26">
        <f>SUM(J65:J$117)</f>
        <v>64059.51999999999</v>
      </c>
      <c r="N65" s="3">
        <v>61</v>
      </c>
      <c r="O65" s="20">
        <v>0.0027458564866153063</v>
      </c>
      <c r="P65" s="22">
        <f t="shared" si="23"/>
        <v>89641.02</v>
      </c>
      <c r="Q65" s="23">
        <f t="shared" si="33"/>
        <v>246.13999999999942</v>
      </c>
      <c r="R65" s="22" t="str">
        <f t="shared" si="34"/>
        <v>AVÖ96R4W_061</v>
      </c>
      <c r="S65" s="22">
        <f t="shared" si="35"/>
        <v>8193.57</v>
      </c>
      <c r="T65" s="23">
        <f>SUM(S65:S$117)</f>
        <v>139170.63</v>
      </c>
      <c r="U65" s="23">
        <f>SUM(T65:T$117)</f>
        <v>1758603.2800000003</v>
      </c>
      <c r="V65" s="22">
        <f t="shared" si="36"/>
        <v>21.63</v>
      </c>
      <c r="W65" s="23">
        <f>SUM(V65:V$117)</f>
        <v>2840.849999999999</v>
      </c>
      <c r="X65" s="23">
        <f>SUM(W65:W$117)</f>
        <v>71532.25000000001</v>
      </c>
    </row>
    <row r="66" spans="1:24" ht="12.75">
      <c r="A66" s="3">
        <v>62</v>
      </c>
      <c r="B66" s="20">
        <v>0.007722255302020096</v>
      </c>
      <c r="C66" s="22">
        <f t="shared" si="37"/>
        <v>81873.84</v>
      </c>
      <c r="D66" s="23">
        <f t="shared" si="29"/>
        <v>632.25</v>
      </c>
      <c r="E66" s="25" t="str">
        <f t="shared" si="30"/>
        <v>AVÖ96R4M_062</v>
      </c>
      <c r="F66" s="26">
        <f t="shared" si="31"/>
        <v>7195.78</v>
      </c>
      <c r="G66" s="26">
        <f>SUM(F66:F$117)</f>
        <v>105683.94000000002</v>
      </c>
      <c r="H66" s="26">
        <f>SUM(G66:G$117)</f>
        <v>1164953.0999999999</v>
      </c>
      <c r="I66" s="26">
        <f t="shared" si="32"/>
        <v>53.43</v>
      </c>
      <c r="J66" s="26">
        <f>SUM(I66:I$117)</f>
        <v>3131.0099999999998</v>
      </c>
      <c r="K66" s="26">
        <f>SUM(J66:J$117)</f>
        <v>60877.62999999999</v>
      </c>
      <c r="N66" s="3">
        <v>62</v>
      </c>
      <c r="O66" s="20">
        <v>0.0029955553644576377</v>
      </c>
      <c r="P66" s="22">
        <f t="shared" si="23"/>
        <v>89394.88</v>
      </c>
      <c r="Q66" s="23">
        <f t="shared" si="33"/>
        <v>267.79000000000815</v>
      </c>
      <c r="R66" s="22" t="str">
        <f t="shared" si="34"/>
        <v>AVÖ96R4W_062</v>
      </c>
      <c r="S66" s="22">
        <f t="shared" si="35"/>
        <v>7856.8</v>
      </c>
      <c r="T66" s="23">
        <f>SUM(S66:S$117)</f>
        <v>130977.06000000004</v>
      </c>
      <c r="U66" s="23">
        <f>SUM(T66:T$117)</f>
        <v>1619432.6500000004</v>
      </c>
      <c r="V66" s="22">
        <f t="shared" si="36"/>
        <v>22.63</v>
      </c>
      <c r="W66" s="23">
        <f>SUM(V66:V$117)</f>
        <v>2819.219999999999</v>
      </c>
      <c r="X66" s="23">
        <f>SUM(W66:W$117)</f>
        <v>68691.4</v>
      </c>
    </row>
    <row r="67" spans="1:24" ht="12.75">
      <c r="A67" s="3">
        <v>63</v>
      </c>
      <c r="B67" s="20">
        <v>0.008480717268229609</v>
      </c>
      <c r="C67" s="22">
        <f t="shared" si="37"/>
        <v>81241.59</v>
      </c>
      <c r="D67" s="23">
        <f t="shared" si="29"/>
        <v>688.9899999999907</v>
      </c>
      <c r="E67" s="25" t="str">
        <f t="shared" si="30"/>
        <v>AVÖ96R4M_063</v>
      </c>
      <c r="F67" s="26">
        <f t="shared" si="31"/>
        <v>6865.59</v>
      </c>
      <c r="G67" s="26">
        <f>SUM(F67:F$117)</f>
        <v>98488.16000000002</v>
      </c>
      <c r="H67" s="26">
        <f>SUM(G67:G$117)</f>
        <v>1059269.1600000001</v>
      </c>
      <c r="I67" s="26">
        <f t="shared" si="32"/>
        <v>55.99</v>
      </c>
      <c r="J67" s="26">
        <f>SUM(I67:I$117)</f>
        <v>3077.58</v>
      </c>
      <c r="K67" s="26">
        <f>SUM(J67:J$117)</f>
        <v>57746.61999999999</v>
      </c>
      <c r="N67" s="3">
        <v>63</v>
      </c>
      <c r="O67" s="20">
        <v>0.003284781119131462</v>
      </c>
      <c r="P67" s="22">
        <f t="shared" si="23"/>
        <v>89127.09</v>
      </c>
      <c r="Q67" s="23">
        <f t="shared" si="33"/>
        <v>292.75999999999476</v>
      </c>
      <c r="R67" s="22" t="str">
        <f t="shared" si="34"/>
        <v>AVÖ96R4W_063</v>
      </c>
      <c r="S67" s="22">
        <f t="shared" si="35"/>
        <v>7531.98</v>
      </c>
      <c r="T67" s="23">
        <f>SUM(S67:S$117)</f>
        <v>123120.26000000004</v>
      </c>
      <c r="U67" s="23">
        <f>SUM(T67:T$117)</f>
        <v>1488455.5900000003</v>
      </c>
      <c r="V67" s="22">
        <f t="shared" si="36"/>
        <v>23.79</v>
      </c>
      <c r="W67" s="23">
        <f>SUM(V67:V$117)</f>
        <v>2796.589999999999</v>
      </c>
      <c r="X67" s="23">
        <f>SUM(W67:W$117)</f>
        <v>65872.18</v>
      </c>
    </row>
    <row r="68" spans="1:24" ht="12.75">
      <c r="A68" s="3">
        <v>64</v>
      </c>
      <c r="B68" s="20">
        <v>0.009306322529830205</v>
      </c>
      <c r="C68" s="22">
        <f t="shared" si="37"/>
        <v>80552.6</v>
      </c>
      <c r="D68" s="23">
        <f t="shared" si="29"/>
        <v>749.6500000000087</v>
      </c>
      <c r="E68" s="25" t="str">
        <f t="shared" si="30"/>
        <v>AVÖ96R4M_064</v>
      </c>
      <c r="F68" s="26">
        <f t="shared" si="31"/>
        <v>6545.55</v>
      </c>
      <c r="G68" s="26">
        <f>SUM(F68:F$117)</f>
        <v>91622.57</v>
      </c>
      <c r="H68" s="26">
        <f>SUM(G68:G$117)</f>
        <v>960780.9999999998</v>
      </c>
      <c r="I68" s="26">
        <f t="shared" si="32"/>
        <v>58.57</v>
      </c>
      <c r="J68" s="26">
        <f>SUM(I68:I$117)</f>
        <v>3021.5899999999997</v>
      </c>
      <c r="K68" s="26">
        <f>SUM(J68:J$117)</f>
        <v>54669.03999999999</v>
      </c>
      <c r="N68" s="3">
        <v>64</v>
      </c>
      <c r="O68" s="20">
        <v>0.003617072823216662</v>
      </c>
      <c r="P68" s="22">
        <f t="shared" si="23"/>
        <v>88834.33</v>
      </c>
      <c r="Q68" s="23">
        <f t="shared" si="33"/>
        <v>321.320000000007</v>
      </c>
      <c r="R68" s="22" t="str">
        <f t="shared" si="34"/>
        <v>AVÖ96R4W_064</v>
      </c>
      <c r="S68" s="22">
        <f t="shared" si="35"/>
        <v>7218.5</v>
      </c>
      <c r="T68" s="23">
        <f>SUM(S68:S$117)</f>
        <v>115588.28000000004</v>
      </c>
      <c r="U68" s="23">
        <f>SUM(T68:T$117)</f>
        <v>1365335.3299999998</v>
      </c>
      <c r="V68" s="22">
        <f t="shared" si="36"/>
        <v>25.11</v>
      </c>
      <c r="W68" s="23">
        <f>SUM(V68:V$117)</f>
        <v>2772.799999999999</v>
      </c>
      <c r="X68" s="23">
        <f>SUM(W68:W$117)</f>
        <v>63075.58999999999</v>
      </c>
    </row>
    <row r="69" spans="1:24" ht="12.75">
      <c r="A69" s="3">
        <v>65</v>
      </c>
      <c r="B69" s="20">
        <v>0.010207313457724616</v>
      </c>
      <c r="C69" s="22">
        <f t="shared" si="37"/>
        <v>79802.95</v>
      </c>
      <c r="D69" s="23">
        <f aca="true" t="shared" si="38" ref="D69:D84">C69-C70</f>
        <v>814.5699999999924</v>
      </c>
      <c r="E69" s="25" t="str">
        <f aca="true" t="shared" si="39" ref="E69:E84">"AVÖ96R4M_"&amp;RIGHT(("000"&amp;A69),3)</f>
        <v>AVÖ96R4M_065</v>
      </c>
      <c r="F69" s="26">
        <f aca="true" t="shared" si="40" ref="F69:F84">ROUND(C69*F$3^(A69*(-1)),2)</f>
        <v>6235.22</v>
      </c>
      <c r="G69" s="26">
        <f>SUM(F69:F$117)</f>
        <v>85077.01999999999</v>
      </c>
      <c r="H69" s="26">
        <f>SUM(G69:G$117)</f>
        <v>869158.4299999999</v>
      </c>
      <c r="I69" s="26">
        <f aca="true" t="shared" si="41" ref="I69:I84">ROUND(D69*I$3^((A69+1)*(-1)),2)</f>
        <v>61.2</v>
      </c>
      <c r="J69" s="26">
        <f>SUM(I69:I$117)</f>
        <v>2963.0199999999995</v>
      </c>
      <c r="K69" s="26">
        <f>SUM(J69:J$117)</f>
        <v>51647.44999999999</v>
      </c>
      <c r="N69" s="3">
        <v>65</v>
      </c>
      <c r="O69" s="20">
        <v>0.003996627189725668</v>
      </c>
      <c r="P69" s="22">
        <f aca="true" t="shared" si="42" ref="P69:P100">ROUND(P68-O68*P68,2)</f>
        <v>88513.01</v>
      </c>
      <c r="Q69" s="23">
        <f aca="true" t="shared" si="43" ref="Q69:Q84">P69-P70</f>
        <v>353.75</v>
      </c>
      <c r="R69" s="22" t="str">
        <f aca="true" t="shared" si="44" ref="R69:R84">"AVÖ96R4W_"&amp;RIGHT(("000"&amp;N69),3)</f>
        <v>AVÖ96R4W_065</v>
      </c>
      <c r="S69" s="22">
        <f aca="true" t="shared" si="45" ref="S69:S84">ROUND(P69*S$3^(N69*(-1)),2)</f>
        <v>6915.76</v>
      </c>
      <c r="T69" s="23">
        <f>SUM(S69:S$117)</f>
        <v>108369.78000000003</v>
      </c>
      <c r="U69" s="23">
        <f>SUM(T69:T$117)</f>
        <v>1249747.0499999998</v>
      </c>
      <c r="V69" s="22">
        <f aca="true" t="shared" si="46" ref="V69:V84">ROUND(Q69*V$3^((N69+1)*(-1)),2)</f>
        <v>26.58</v>
      </c>
      <c r="W69" s="23">
        <f>SUM(V69:V$117)</f>
        <v>2747.6899999999987</v>
      </c>
      <c r="X69" s="23">
        <f>SUM(W69:W$117)</f>
        <v>60302.79</v>
      </c>
    </row>
    <row r="70" spans="1:24" ht="12.75">
      <c r="A70" s="3">
        <v>66</v>
      </c>
      <c r="B70" s="20">
        <v>0.011191639989196393</v>
      </c>
      <c r="C70" s="22">
        <f aca="true" t="shared" si="47" ref="C70:C85">ROUND(C69-B69*C69,2)</f>
        <v>78988.38</v>
      </c>
      <c r="D70" s="23">
        <f t="shared" si="38"/>
        <v>884.0100000000093</v>
      </c>
      <c r="E70" s="25" t="str">
        <f t="shared" si="39"/>
        <v>AVÖ96R4M_066</v>
      </c>
      <c r="F70" s="26">
        <f t="shared" si="40"/>
        <v>5934.21</v>
      </c>
      <c r="G70" s="26">
        <f>SUM(F70:F$117)</f>
        <v>78841.79999999999</v>
      </c>
      <c r="H70" s="26">
        <f>SUM(G70:G$117)</f>
        <v>784081.4099999998</v>
      </c>
      <c r="I70" s="26">
        <f t="shared" si="41"/>
        <v>63.86</v>
      </c>
      <c r="J70" s="26">
        <f>SUM(I70:I$117)</f>
        <v>2901.8199999999997</v>
      </c>
      <c r="K70" s="26">
        <f>SUM(J70:J$117)</f>
        <v>48684.42999999999</v>
      </c>
      <c r="N70" s="3">
        <v>66</v>
      </c>
      <c r="O70" s="20">
        <v>0.004427884276937936</v>
      </c>
      <c r="P70" s="22">
        <f t="shared" si="42"/>
        <v>88159.26</v>
      </c>
      <c r="Q70" s="23">
        <f t="shared" si="43"/>
        <v>390.3600000000006</v>
      </c>
      <c r="R70" s="22" t="str">
        <f t="shared" si="44"/>
        <v>AVÖ96R4W_066</v>
      </c>
      <c r="S70" s="22">
        <f t="shared" si="45"/>
        <v>6623.2</v>
      </c>
      <c r="T70" s="23">
        <f>SUM(S70:S$117)</f>
        <v>101454.02000000002</v>
      </c>
      <c r="U70" s="23">
        <f>SUM(T70:T$117)</f>
        <v>1141377.2699999998</v>
      </c>
      <c r="V70" s="22">
        <f t="shared" si="46"/>
        <v>28.2</v>
      </c>
      <c r="W70" s="23">
        <f>SUM(V70:V$117)</f>
        <v>2721.1099999999988</v>
      </c>
      <c r="X70" s="23">
        <f>SUM(W70:W$117)</f>
        <v>57555.1</v>
      </c>
    </row>
    <row r="71" spans="1:24" ht="12.75">
      <c r="A71" s="3">
        <v>67</v>
      </c>
      <c r="B71" s="20">
        <v>0.012269443747345784</v>
      </c>
      <c r="C71" s="22">
        <f t="shared" si="47"/>
        <v>78104.37</v>
      </c>
      <c r="D71" s="23">
        <f t="shared" si="38"/>
        <v>958.2999999999884</v>
      </c>
      <c r="E71" s="25" t="str">
        <f t="shared" si="39"/>
        <v>AVÖ96R4M_067</v>
      </c>
      <c r="F71" s="26">
        <f t="shared" si="40"/>
        <v>5642.11</v>
      </c>
      <c r="G71" s="26">
        <f>SUM(F71:F$117)</f>
        <v>72907.58999999998</v>
      </c>
      <c r="H71" s="26">
        <f>SUM(G71:G$117)</f>
        <v>705239.6099999998</v>
      </c>
      <c r="I71" s="26">
        <f t="shared" si="41"/>
        <v>66.56</v>
      </c>
      <c r="J71" s="26">
        <f>SUM(I71:I$117)</f>
        <v>2837.96</v>
      </c>
      <c r="K71" s="26">
        <f>SUM(J71:J$117)</f>
        <v>45782.60999999999</v>
      </c>
      <c r="N71" s="3">
        <v>67</v>
      </c>
      <c r="O71" s="20">
        <v>0.0049170819367469155</v>
      </c>
      <c r="P71" s="22">
        <f t="shared" si="42"/>
        <v>87768.9</v>
      </c>
      <c r="Q71" s="23">
        <f t="shared" si="43"/>
        <v>431.56999999999243</v>
      </c>
      <c r="R71" s="22" t="str">
        <f t="shared" si="44"/>
        <v>AVÖ96R4W_067</v>
      </c>
      <c r="S71" s="22">
        <f t="shared" si="45"/>
        <v>6340.26</v>
      </c>
      <c r="T71" s="23">
        <f>SUM(S71:S$117)</f>
        <v>94830.82</v>
      </c>
      <c r="U71" s="23">
        <f>SUM(T71:T$117)</f>
        <v>1039923.2499999995</v>
      </c>
      <c r="V71" s="22">
        <f t="shared" si="46"/>
        <v>29.98</v>
      </c>
      <c r="W71" s="23">
        <f>SUM(V71:V$117)</f>
        <v>2692.909999999999</v>
      </c>
      <c r="X71" s="23">
        <f>SUM(W71:W$117)</f>
        <v>54833.99</v>
      </c>
    </row>
    <row r="72" spans="1:24" ht="12.75">
      <c r="A72" s="3">
        <v>68</v>
      </c>
      <c r="B72" s="20">
        <v>0.013454957235877413</v>
      </c>
      <c r="C72" s="22">
        <f t="shared" si="47"/>
        <v>77146.07</v>
      </c>
      <c r="D72" s="23">
        <f t="shared" si="38"/>
        <v>1038</v>
      </c>
      <c r="E72" s="25" t="str">
        <f t="shared" si="39"/>
        <v>AVÖ96R4M_068</v>
      </c>
      <c r="F72" s="26">
        <f t="shared" si="40"/>
        <v>5358.54</v>
      </c>
      <c r="G72" s="26">
        <f>SUM(F72:F$117)</f>
        <v>67265.47999999998</v>
      </c>
      <c r="H72" s="26">
        <f>SUM(G72:G$117)</f>
        <v>632332.0199999997</v>
      </c>
      <c r="I72" s="26">
        <f t="shared" si="41"/>
        <v>69.33</v>
      </c>
      <c r="J72" s="26">
        <f>SUM(I72:I$117)</f>
        <v>2771.3999999999996</v>
      </c>
      <c r="K72" s="26">
        <f>SUM(J72:J$117)</f>
        <v>42944.649999999994</v>
      </c>
      <c r="N72" s="3">
        <v>68</v>
      </c>
      <c r="O72" s="20">
        <v>0.005472834464937608</v>
      </c>
      <c r="P72" s="22">
        <f t="shared" si="42"/>
        <v>87337.33</v>
      </c>
      <c r="Q72" s="23">
        <f t="shared" si="43"/>
        <v>477.9799999999959</v>
      </c>
      <c r="R72" s="22" t="str">
        <f t="shared" si="44"/>
        <v>AVÖ96R4W_068</v>
      </c>
      <c r="S72" s="22">
        <f t="shared" si="45"/>
        <v>6066.43</v>
      </c>
      <c r="T72" s="23">
        <f>SUM(S72:S$117)</f>
        <v>88490.56000000001</v>
      </c>
      <c r="U72" s="23">
        <f>SUM(T72:T$117)</f>
        <v>945092.4299999997</v>
      </c>
      <c r="V72" s="22">
        <f t="shared" si="46"/>
        <v>31.92</v>
      </c>
      <c r="W72" s="23">
        <f>SUM(V72:V$117)</f>
        <v>2662.929999999999</v>
      </c>
      <c r="X72" s="23">
        <f>SUM(W72:W$117)</f>
        <v>52141.079999999994</v>
      </c>
    </row>
    <row r="73" spans="1:24" ht="12.75">
      <c r="A73" s="3">
        <v>69</v>
      </c>
      <c r="B73" s="20">
        <v>0.014755354714127727</v>
      </c>
      <c r="C73" s="22">
        <f t="shared" si="47"/>
        <v>76108.07</v>
      </c>
      <c r="D73" s="23">
        <f t="shared" si="38"/>
        <v>1123</v>
      </c>
      <c r="E73" s="25" t="str">
        <f t="shared" si="39"/>
        <v>AVÖ96R4M_069</v>
      </c>
      <c r="F73" s="26">
        <f t="shared" si="40"/>
        <v>5083.12</v>
      </c>
      <c r="G73" s="26">
        <f>SUM(F73:F$117)</f>
        <v>61906.93999999999</v>
      </c>
      <c r="H73" s="26">
        <f>SUM(G73:G$117)</f>
        <v>565066.5399999997</v>
      </c>
      <c r="I73" s="26">
        <f t="shared" si="41"/>
        <v>72.12</v>
      </c>
      <c r="J73" s="26">
        <f>SUM(I73:I$117)</f>
        <v>2702.0699999999997</v>
      </c>
      <c r="K73" s="26">
        <f>SUM(J73:J$117)</f>
        <v>40173.24999999999</v>
      </c>
      <c r="N73" s="3">
        <v>69</v>
      </c>
      <c r="O73" s="20">
        <v>0.006105634127629524</v>
      </c>
      <c r="P73" s="22">
        <f t="shared" si="42"/>
        <v>86859.35</v>
      </c>
      <c r="Q73" s="23">
        <f t="shared" si="43"/>
        <v>530.3300000000017</v>
      </c>
      <c r="R73" s="22" t="str">
        <f t="shared" si="44"/>
        <v>AVÖ96R4W_069</v>
      </c>
      <c r="S73" s="22">
        <f t="shared" si="45"/>
        <v>5801.18</v>
      </c>
      <c r="T73" s="23">
        <f>SUM(S73:S$117)</f>
        <v>82424.13</v>
      </c>
      <c r="U73" s="23">
        <f>SUM(T73:T$117)</f>
        <v>856601.8699999996</v>
      </c>
      <c r="V73" s="22">
        <f t="shared" si="46"/>
        <v>34.06</v>
      </c>
      <c r="W73" s="23">
        <f>SUM(V73:V$117)</f>
        <v>2631.009999999999</v>
      </c>
      <c r="X73" s="23">
        <f>SUM(W73:W$117)</f>
        <v>49478.14999999999</v>
      </c>
    </row>
    <row r="74" spans="1:24" ht="12.75">
      <c r="A74" s="4">
        <v>70</v>
      </c>
      <c r="B74" s="21">
        <v>0.016152514681664034</v>
      </c>
      <c r="C74" s="22">
        <f t="shared" si="47"/>
        <v>74985.07</v>
      </c>
      <c r="D74" s="23">
        <f t="shared" si="38"/>
        <v>1211.2000000000116</v>
      </c>
      <c r="E74" s="25" t="str">
        <f t="shared" si="39"/>
        <v>AVÖ96R4M_070</v>
      </c>
      <c r="F74" s="26">
        <f t="shared" si="40"/>
        <v>4815.5</v>
      </c>
      <c r="G74" s="26">
        <f>SUM(F74:F$117)</f>
        <v>56823.81999999999</v>
      </c>
      <c r="H74" s="26">
        <f>SUM(G74:G$117)</f>
        <v>503159.6</v>
      </c>
      <c r="I74" s="26">
        <f t="shared" si="41"/>
        <v>74.79</v>
      </c>
      <c r="J74" s="26">
        <f>SUM(I74:I$117)</f>
        <v>2629.9499999999994</v>
      </c>
      <c r="K74" s="26">
        <f>SUM(J74:J$117)</f>
        <v>37471.17999999999</v>
      </c>
      <c r="N74" s="4">
        <v>70</v>
      </c>
      <c r="O74" s="21">
        <v>0.006828197490224042</v>
      </c>
      <c r="P74" s="22">
        <f t="shared" si="42"/>
        <v>86329.02</v>
      </c>
      <c r="Q74" s="23">
        <f t="shared" si="43"/>
        <v>589.4700000000012</v>
      </c>
      <c r="R74" s="22" t="str">
        <f t="shared" si="44"/>
        <v>AVÖ96R4W_070</v>
      </c>
      <c r="S74" s="22">
        <f t="shared" si="45"/>
        <v>5544</v>
      </c>
      <c r="T74" s="23">
        <f>SUM(S74:S$117)</f>
        <v>76622.95</v>
      </c>
      <c r="U74" s="23">
        <f>SUM(T74:T$117)</f>
        <v>774177.7399999998</v>
      </c>
      <c r="V74" s="22">
        <f t="shared" si="46"/>
        <v>36.4</v>
      </c>
      <c r="W74" s="23">
        <f>SUM(V74:V$117)</f>
        <v>2596.949999999999</v>
      </c>
      <c r="X74" s="23">
        <f>SUM(W74:W$117)</f>
        <v>46847.13999999999</v>
      </c>
    </row>
    <row r="75" spans="1:24" ht="12.75">
      <c r="A75" s="3">
        <v>71</v>
      </c>
      <c r="B75" s="20">
        <v>0.017674719483866244</v>
      </c>
      <c r="C75" s="22">
        <f t="shared" si="47"/>
        <v>73773.87</v>
      </c>
      <c r="D75" s="23">
        <f t="shared" si="38"/>
        <v>1303.929999999993</v>
      </c>
      <c r="E75" s="25" t="str">
        <f t="shared" si="39"/>
        <v>AVÖ96R4M_071</v>
      </c>
      <c r="F75" s="26">
        <f t="shared" si="40"/>
        <v>4555.49</v>
      </c>
      <c r="G75" s="26">
        <f>SUM(F75:F$117)</f>
        <v>52008.31999999999</v>
      </c>
      <c r="H75" s="26">
        <f>SUM(G75:G$117)</f>
        <v>446335.78</v>
      </c>
      <c r="I75" s="26">
        <f t="shared" si="41"/>
        <v>77.42</v>
      </c>
      <c r="J75" s="26">
        <f>SUM(I75:I$117)</f>
        <v>2555.1599999999994</v>
      </c>
      <c r="K75" s="26">
        <f>SUM(J75:J$117)</f>
        <v>34841.22999999999</v>
      </c>
      <c r="N75" s="3">
        <v>71</v>
      </c>
      <c r="O75" s="20">
        <v>0.007656540462042153</v>
      </c>
      <c r="P75" s="22">
        <f t="shared" si="42"/>
        <v>85739.55</v>
      </c>
      <c r="Q75" s="23">
        <f t="shared" si="43"/>
        <v>656.4700000000012</v>
      </c>
      <c r="R75" s="22" t="str">
        <f t="shared" si="44"/>
        <v>AVÖ96R4W_071</v>
      </c>
      <c r="S75" s="22">
        <f t="shared" si="45"/>
        <v>5294.37</v>
      </c>
      <c r="T75" s="23">
        <f>SUM(S75:S$117)</f>
        <v>71078.95000000001</v>
      </c>
      <c r="U75" s="23">
        <f>SUM(T75:T$117)</f>
        <v>697554.7899999998</v>
      </c>
      <c r="V75" s="22">
        <f t="shared" si="46"/>
        <v>38.98</v>
      </c>
      <c r="W75" s="23">
        <f>SUM(V75:V$117)</f>
        <v>2560.549999999999</v>
      </c>
      <c r="X75" s="23">
        <f>SUM(W75:W$117)</f>
        <v>44250.18999999999</v>
      </c>
    </row>
    <row r="76" spans="1:24" ht="12.75">
      <c r="A76" s="3">
        <v>72</v>
      </c>
      <c r="B76" s="20">
        <v>0.019407657986939112</v>
      </c>
      <c r="C76" s="22">
        <f t="shared" si="47"/>
        <v>72469.94</v>
      </c>
      <c r="D76" s="23">
        <f t="shared" si="38"/>
        <v>1406.4700000000012</v>
      </c>
      <c r="E76" s="25" t="str">
        <f t="shared" si="39"/>
        <v>AVÖ96R4M_072</v>
      </c>
      <c r="F76" s="26">
        <f t="shared" si="40"/>
        <v>4302.86</v>
      </c>
      <c r="G76" s="26">
        <f>SUM(F76:F$117)</f>
        <v>47452.829999999994</v>
      </c>
      <c r="H76" s="26">
        <f>SUM(G76:G$117)</f>
        <v>394327.45999999996</v>
      </c>
      <c r="I76" s="26">
        <f t="shared" si="41"/>
        <v>80.3</v>
      </c>
      <c r="J76" s="26">
        <f>SUM(I76:I$117)</f>
        <v>2477.74</v>
      </c>
      <c r="K76" s="26">
        <f>SUM(J76:J$117)</f>
        <v>32286.07</v>
      </c>
      <c r="N76" s="3">
        <v>72</v>
      </c>
      <c r="O76" s="20">
        <v>0.00861024539549762</v>
      </c>
      <c r="P76" s="22">
        <f t="shared" si="42"/>
        <v>85083.08</v>
      </c>
      <c r="Q76" s="23">
        <f t="shared" si="43"/>
        <v>732.5899999999965</v>
      </c>
      <c r="R76" s="22" t="str">
        <f t="shared" si="44"/>
        <v>AVÖ96R4W_072</v>
      </c>
      <c r="S76" s="22">
        <f t="shared" si="45"/>
        <v>5051.76</v>
      </c>
      <c r="T76" s="23">
        <f>SUM(S76:S$117)</f>
        <v>65784.58000000003</v>
      </c>
      <c r="U76" s="23">
        <f>SUM(T76:T$117)</f>
        <v>626475.8399999999</v>
      </c>
      <c r="V76" s="22">
        <f t="shared" si="46"/>
        <v>41.82</v>
      </c>
      <c r="W76" s="23">
        <f>SUM(V76:V$117)</f>
        <v>2521.569999999999</v>
      </c>
      <c r="X76" s="23">
        <f>SUM(W76:W$117)</f>
        <v>41689.63999999999</v>
      </c>
    </row>
    <row r="77" spans="1:24" ht="12.75">
      <c r="A77" s="3">
        <v>73</v>
      </c>
      <c r="B77" s="20">
        <v>0.02145429270588001</v>
      </c>
      <c r="C77" s="22">
        <f t="shared" si="47"/>
        <v>71063.47</v>
      </c>
      <c r="D77" s="23">
        <f t="shared" si="38"/>
        <v>1524.6199999999953</v>
      </c>
      <c r="E77" s="25" t="str">
        <f t="shared" si="39"/>
        <v>AVÖ96R4M_073</v>
      </c>
      <c r="F77" s="26">
        <f t="shared" si="40"/>
        <v>4057.07</v>
      </c>
      <c r="G77" s="26">
        <f>SUM(F77:F$117)</f>
        <v>43149.969999999994</v>
      </c>
      <c r="H77" s="26">
        <f>SUM(G77:G$117)</f>
        <v>346874.63</v>
      </c>
      <c r="I77" s="26">
        <f t="shared" si="41"/>
        <v>83.69</v>
      </c>
      <c r="J77" s="26">
        <f>SUM(I77:I$117)</f>
        <v>2397.44</v>
      </c>
      <c r="K77" s="26">
        <f>SUM(J77:J$117)</f>
        <v>29808.33</v>
      </c>
      <c r="N77" s="3">
        <v>73</v>
      </c>
      <c r="O77" s="20">
        <v>0.009712427772572746</v>
      </c>
      <c r="P77" s="22">
        <f t="shared" si="42"/>
        <v>84350.49</v>
      </c>
      <c r="Q77" s="23">
        <f t="shared" si="43"/>
        <v>819.25</v>
      </c>
      <c r="R77" s="22" t="str">
        <f t="shared" si="44"/>
        <v>AVÖ96R4W_073</v>
      </c>
      <c r="S77" s="22">
        <f t="shared" si="45"/>
        <v>4815.64</v>
      </c>
      <c r="T77" s="23">
        <f>SUM(S77:S$117)</f>
        <v>60732.81999999999</v>
      </c>
      <c r="U77" s="23">
        <f>SUM(T77:T$117)</f>
        <v>560691.2599999997</v>
      </c>
      <c r="V77" s="22">
        <f t="shared" si="46"/>
        <v>44.97</v>
      </c>
      <c r="W77" s="23">
        <f>SUM(V77:V$117)</f>
        <v>2479.7499999999986</v>
      </c>
      <c r="X77" s="23">
        <f>SUM(W77:W$117)</f>
        <v>39168.06999999999</v>
      </c>
    </row>
    <row r="78" spans="1:24" ht="12.75">
      <c r="A78" s="3">
        <v>74</v>
      </c>
      <c r="B78" s="20">
        <v>0.023872015355238755</v>
      </c>
      <c r="C78" s="22">
        <f t="shared" si="47"/>
        <v>69538.85</v>
      </c>
      <c r="D78" s="23">
        <f t="shared" si="38"/>
        <v>1660.0299999999988</v>
      </c>
      <c r="E78" s="25" t="str">
        <f t="shared" si="39"/>
        <v>AVÖ96R4M_074</v>
      </c>
      <c r="F78" s="26">
        <f t="shared" si="40"/>
        <v>3817.34</v>
      </c>
      <c r="G78" s="26">
        <f>SUM(F78:F$117)</f>
        <v>39092.899999999994</v>
      </c>
      <c r="H78" s="26">
        <f>SUM(G78:G$117)</f>
        <v>303724.66000000003</v>
      </c>
      <c r="I78" s="26">
        <f t="shared" si="41"/>
        <v>87.62</v>
      </c>
      <c r="J78" s="26">
        <f>SUM(I78:I$117)</f>
        <v>2313.75</v>
      </c>
      <c r="K78" s="26">
        <f>SUM(J78:J$117)</f>
        <v>27410.89</v>
      </c>
      <c r="N78" s="3">
        <v>74</v>
      </c>
      <c r="O78" s="20">
        <v>0.01099011583814658</v>
      </c>
      <c r="P78" s="22">
        <f t="shared" si="42"/>
        <v>83531.24</v>
      </c>
      <c r="Q78" s="23">
        <f t="shared" si="43"/>
        <v>918.0200000000041</v>
      </c>
      <c r="R78" s="22" t="str">
        <f t="shared" si="44"/>
        <v>AVÖ96R4W_074</v>
      </c>
      <c r="S78" s="22">
        <f t="shared" si="45"/>
        <v>4585.45</v>
      </c>
      <c r="T78" s="23">
        <f>SUM(S78:S$117)</f>
        <v>55917.179999999986</v>
      </c>
      <c r="U78" s="23">
        <f>SUM(T78:T$117)</f>
        <v>499958.4399999999</v>
      </c>
      <c r="V78" s="22">
        <f t="shared" si="46"/>
        <v>48.46</v>
      </c>
      <c r="W78" s="23">
        <f>SUM(V78:V$117)</f>
        <v>2434.779999999999</v>
      </c>
      <c r="X78" s="23">
        <f>SUM(W78:W$117)</f>
        <v>36688.32</v>
      </c>
    </row>
    <row r="79" spans="1:24" ht="12.75">
      <c r="A79" s="3">
        <v>75</v>
      </c>
      <c r="B79" s="20">
        <v>0.026669025165206254</v>
      </c>
      <c r="C79" s="22">
        <f t="shared" si="47"/>
        <v>67878.82</v>
      </c>
      <c r="D79" s="23">
        <f t="shared" si="38"/>
        <v>1810.2600000000093</v>
      </c>
      <c r="E79" s="25" t="str">
        <f t="shared" si="39"/>
        <v>AVÖ96R4M_075</v>
      </c>
      <c r="F79" s="26">
        <f t="shared" si="40"/>
        <v>3582.89</v>
      </c>
      <c r="G79" s="26">
        <f>SUM(F79:F$117)</f>
        <v>35275.560000000005</v>
      </c>
      <c r="H79" s="26">
        <f>SUM(G79:G$117)</f>
        <v>264631.7600000001</v>
      </c>
      <c r="I79" s="26">
        <f t="shared" si="41"/>
        <v>91.88</v>
      </c>
      <c r="J79" s="26">
        <f>SUM(I79:I$117)</f>
        <v>2226.13</v>
      </c>
      <c r="K79" s="26">
        <f>SUM(J79:J$117)</f>
        <v>25097.14</v>
      </c>
      <c r="N79" s="3">
        <v>75</v>
      </c>
      <c r="O79" s="20">
        <v>0.012474053866722137</v>
      </c>
      <c r="P79" s="22">
        <f t="shared" si="42"/>
        <v>82613.22</v>
      </c>
      <c r="Q79" s="23">
        <f t="shared" si="43"/>
        <v>1030.520000000004</v>
      </c>
      <c r="R79" s="22" t="str">
        <f t="shared" si="44"/>
        <v>AVÖ96R4W_075</v>
      </c>
      <c r="S79" s="22">
        <f t="shared" si="45"/>
        <v>4360.63</v>
      </c>
      <c r="T79" s="23">
        <f>SUM(S79:S$117)</f>
        <v>51331.72999999999</v>
      </c>
      <c r="U79" s="23">
        <f>SUM(T79:T$117)</f>
        <v>444041.25999999995</v>
      </c>
      <c r="V79" s="22">
        <f t="shared" si="46"/>
        <v>52.3</v>
      </c>
      <c r="W79" s="23">
        <f>SUM(V79:V$117)</f>
        <v>2386.319999999999</v>
      </c>
      <c r="X79" s="23">
        <f>SUM(W79:W$117)</f>
        <v>34253.54</v>
      </c>
    </row>
    <row r="80" spans="1:24" ht="12.75">
      <c r="A80" s="3">
        <v>76</v>
      </c>
      <c r="B80" s="20">
        <v>0.029831217850830906</v>
      </c>
      <c r="C80" s="22">
        <f t="shared" si="47"/>
        <v>66068.56</v>
      </c>
      <c r="D80" s="23">
        <f t="shared" si="38"/>
        <v>1970.9099999999962</v>
      </c>
      <c r="E80" s="25" t="str">
        <f t="shared" si="39"/>
        <v>AVÖ96R4M_076</v>
      </c>
      <c r="F80" s="26">
        <f t="shared" si="40"/>
        <v>3353.21</v>
      </c>
      <c r="G80" s="26">
        <f>SUM(F80:F$117)</f>
        <v>31692.67</v>
      </c>
      <c r="H80" s="26">
        <f>SUM(G80:G$117)</f>
        <v>229356.2</v>
      </c>
      <c r="I80" s="26">
        <f t="shared" si="41"/>
        <v>96.18</v>
      </c>
      <c r="J80" s="26">
        <f>SUM(I80:I$117)</f>
        <v>2134.2500000000005</v>
      </c>
      <c r="K80" s="26">
        <f>SUM(J80:J$117)</f>
        <v>22871.009999999995</v>
      </c>
      <c r="N80" s="3">
        <v>76</v>
      </c>
      <c r="O80" s="20">
        <v>0.014199387725595949</v>
      </c>
      <c r="P80" s="22">
        <f t="shared" si="42"/>
        <v>81582.7</v>
      </c>
      <c r="Q80" s="23">
        <f t="shared" si="43"/>
        <v>1158.4199999999983</v>
      </c>
      <c r="R80" s="22" t="str">
        <f t="shared" si="44"/>
        <v>AVÖ96R4W_076</v>
      </c>
      <c r="S80" s="22">
        <f t="shared" si="45"/>
        <v>4140.61</v>
      </c>
      <c r="T80" s="23">
        <f>SUM(S80:S$117)</f>
        <v>46971.09999999999</v>
      </c>
      <c r="U80" s="23">
        <f>SUM(T80:T$117)</f>
        <v>392709.5299999999</v>
      </c>
      <c r="V80" s="22">
        <f t="shared" si="46"/>
        <v>56.53</v>
      </c>
      <c r="W80" s="23">
        <f>SUM(V80:V$117)</f>
        <v>2334.0199999999986</v>
      </c>
      <c r="X80" s="23">
        <f>SUM(W80:W$117)</f>
        <v>31867.219999999994</v>
      </c>
    </row>
    <row r="81" spans="1:24" ht="12.75">
      <c r="A81" s="3">
        <v>77</v>
      </c>
      <c r="B81" s="20">
        <v>0.03337960552093341</v>
      </c>
      <c r="C81" s="22">
        <f t="shared" si="47"/>
        <v>64097.65</v>
      </c>
      <c r="D81" s="23">
        <f t="shared" si="38"/>
        <v>2139.550000000003</v>
      </c>
      <c r="E81" s="25" t="str">
        <f t="shared" si="39"/>
        <v>AVÖ96R4M_077</v>
      </c>
      <c r="F81" s="26">
        <f t="shared" si="40"/>
        <v>3128.06</v>
      </c>
      <c r="G81" s="26">
        <f>SUM(F81:F$117)</f>
        <v>28339.459999999995</v>
      </c>
      <c r="H81" s="26">
        <f>SUM(G81:G$117)</f>
        <v>197663.53</v>
      </c>
      <c r="I81" s="26">
        <f t="shared" si="41"/>
        <v>100.4</v>
      </c>
      <c r="J81" s="26">
        <f>SUM(I81:I$117)</f>
        <v>2038.0700000000002</v>
      </c>
      <c r="K81" s="26">
        <f>SUM(J81:J$117)</f>
        <v>20736.759999999995</v>
      </c>
      <c r="N81" s="3">
        <v>77</v>
      </c>
      <c r="O81" s="20">
        <v>0.016206947320671843</v>
      </c>
      <c r="P81" s="22">
        <f t="shared" si="42"/>
        <v>80424.28</v>
      </c>
      <c r="Q81" s="23">
        <f t="shared" si="43"/>
        <v>1303.429999999993</v>
      </c>
      <c r="R81" s="22" t="str">
        <f t="shared" si="44"/>
        <v>AVÖ96R4W_077</v>
      </c>
      <c r="S81" s="22">
        <f t="shared" si="45"/>
        <v>3924.82</v>
      </c>
      <c r="T81" s="23">
        <f>SUM(S81:S$117)</f>
        <v>42830.48999999999</v>
      </c>
      <c r="U81" s="23">
        <f>SUM(T81:T$117)</f>
        <v>345738.42999999993</v>
      </c>
      <c r="V81" s="22">
        <f t="shared" si="46"/>
        <v>61.16</v>
      </c>
      <c r="W81" s="23">
        <f>SUM(V81:V$117)</f>
        <v>2277.489999999999</v>
      </c>
      <c r="X81" s="23">
        <f>SUM(W81:W$117)</f>
        <v>29533.199999999997</v>
      </c>
    </row>
    <row r="82" spans="1:24" ht="12.75">
      <c r="A82" s="3">
        <v>78</v>
      </c>
      <c r="B82" s="20">
        <v>0.03736360692022298</v>
      </c>
      <c r="C82" s="22">
        <f t="shared" si="47"/>
        <v>61958.1</v>
      </c>
      <c r="D82" s="23">
        <f t="shared" si="38"/>
        <v>2314.979999999996</v>
      </c>
      <c r="E82" s="25" t="str">
        <f t="shared" si="39"/>
        <v>AVÖ96R4M_078</v>
      </c>
      <c r="F82" s="26">
        <f t="shared" si="40"/>
        <v>2907.35</v>
      </c>
      <c r="G82" s="26">
        <f>SUM(F82:F$117)</f>
        <v>25211.399999999998</v>
      </c>
      <c r="H82" s="26">
        <f>SUM(G82:G$117)</f>
        <v>169324.06999999998</v>
      </c>
      <c r="I82" s="26">
        <f t="shared" si="41"/>
        <v>104.45</v>
      </c>
      <c r="J82" s="26">
        <f>SUM(I82:I$117)</f>
        <v>1937.67</v>
      </c>
      <c r="K82" s="26">
        <f>SUM(J82:J$117)</f>
        <v>18698.69</v>
      </c>
      <c r="N82" s="3">
        <v>78</v>
      </c>
      <c r="O82" s="20">
        <v>0.01854467707343972</v>
      </c>
      <c r="P82" s="22">
        <f t="shared" si="42"/>
        <v>79120.85</v>
      </c>
      <c r="Q82" s="23">
        <f t="shared" si="43"/>
        <v>1467.270000000004</v>
      </c>
      <c r="R82" s="22" t="str">
        <f t="shared" si="44"/>
        <v>AVÖ96R4W_078</v>
      </c>
      <c r="S82" s="22">
        <f t="shared" si="45"/>
        <v>3712.71</v>
      </c>
      <c r="T82" s="23">
        <f>SUM(S82:S$117)</f>
        <v>38905.66999999998</v>
      </c>
      <c r="U82" s="23">
        <f>SUM(T82:T$117)</f>
        <v>302907.94</v>
      </c>
      <c r="V82" s="22">
        <f t="shared" si="46"/>
        <v>66.2</v>
      </c>
      <c r="W82" s="23">
        <f>SUM(V82:V$117)</f>
        <v>2216.329999999999</v>
      </c>
      <c r="X82" s="23">
        <f>SUM(W82:W$117)</f>
        <v>27255.71</v>
      </c>
    </row>
    <row r="83" spans="1:24" ht="12.75">
      <c r="A83" s="3">
        <v>79</v>
      </c>
      <c r="B83" s="20">
        <v>0.04185395020375343</v>
      </c>
      <c r="C83" s="22">
        <f t="shared" si="47"/>
        <v>59643.12</v>
      </c>
      <c r="D83" s="23">
        <f t="shared" si="38"/>
        <v>2496.300000000003</v>
      </c>
      <c r="E83" s="25" t="str">
        <f t="shared" si="39"/>
        <v>AVÖ96R4M_079</v>
      </c>
      <c r="F83" s="26">
        <f t="shared" si="40"/>
        <v>2691.08</v>
      </c>
      <c r="G83" s="26">
        <f>SUM(F83:F$117)</f>
        <v>22304.049999999996</v>
      </c>
      <c r="H83" s="26">
        <f>SUM(G83:G$117)</f>
        <v>144112.66999999998</v>
      </c>
      <c r="I83" s="26">
        <f t="shared" si="41"/>
        <v>108.3</v>
      </c>
      <c r="J83" s="26">
        <f>SUM(I83:I$117)</f>
        <v>1833.2200000000003</v>
      </c>
      <c r="K83" s="26">
        <f>SUM(J83:J$117)</f>
        <v>16761.02</v>
      </c>
      <c r="N83" s="3">
        <v>79</v>
      </c>
      <c r="O83" s="20">
        <v>0.021268803415801542</v>
      </c>
      <c r="P83" s="22">
        <f t="shared" si="42"/>
        <v>77653.58</v>
      </c>
      <c r="Q83" s="23">
        <f t="shared" si="43"/>
        <v>1651.6000000000058</v>
      </c>
      <c r="R83" s="22" t="str">
        <f t="shared" si="44"/>
        <v>AVÖ96R4W_079</v>
      </c>
      <c r="S83" s="22">
        <f t="shared" si="45"/>
        <v>3503.71</v>
      </c>
      <c r="T83" s="23">
        <f>SUM(S83:S$117)</f>
        <v>35192.959999999985</v>
      </c>
      <c r="U83" s="23">
        <f>SUM(T83:T$117)</f>
        <v>264002.2700000001</v>
      </c>
      <c r="V83" s="22">
        <f t="shared" si="46"/>
        <v>71.65</v>
      </c>
      <c r="W83" s="23">
        <f>SUM(V83:V$117)</f>
        <v>2150.129999999999</v>
      </c>
      <c r="X83" s="23">
        <f>SUM(W83:W$117)</f>
        <v>25039.379999999997</v>
      </c>
    </row>
    <row r="84" spans="1:24" ht="12.75">
      <c r="A84" s="4">
        <v>80</v>
      </c>
      <c r="B84" s="21">
        <v>0.046918185041836535</v>
      </c>
      <c r="C84" s="22">
        <f t="shared" si="47"/>
        <v>57146.82</v>
      </c>
      <c r="D84" s="23">
        <f t="shared" si="38"/>
        <v>2681.230000000003</v>
      </c>
      <c r="E84" s="25" t="str">
        <f t="shared" si="39"/>
        <v>AVÖ96R4M_080</v>
      </c>
      <c r="F84" s="26">
        <f t="shared" si="40"/>
        <v>2479.28</v>
      </c>
      <c r="G84" s="26">
        <f>SUM(F84:F$117)</f>
        <v>19612.969999999998</v>
      </c>
      <c r="H84" s="26">
        <f>SUM(G84:G$117)</f>
        <v>121808.62000000002</v>
      </c>
      <c r="I84" s="26">
        <f t="shared" si="41"/>
        <v>111.85</v>
      </c>
      <c r="J84" s="26">
        <f>SUM(I84:I$117)</f>
        <v>1724.92</v>
      </c>
      <c r="K84" s="26">
        <f>SUM(J84:J$117)</f>
        <v>14927.8</v>
      </c>
      <c r="N84" s="4">
        <v>80</v>
      </c>
      <c r="O84" s="21">
        <v>0.024444958447083553</v>
      </c>
      <c r="P84" s="22">
        <f t="shared" si="42"/>
        <v>76001.98</v>
      </c>
      <c r="Q84" s="23">
        <f t="shared" si="43"/>
        <v>1857.8699999999953</v>
      </c>
      <c r="R84" s="22" t="str">
        <f t="shared" si="44"/>
        <v>AVÖ96R4W_080</v>
      </c>
      <c r="S84" s="22">
        <f t="shared" si="45"/>
        <v>3297.29</v>
      </c>
      <c r="T84" s="23">
        <f>SUM(S84:S$117)</f>
        <v>31689.25</v>
      </c>
      <c r="U84" s="23">
        <f>SUM(T84:T$117)</f>
        <v>228809.31000000006</v>
      </c>
      <c r="V84" s="22">
        <f t="shared" si="46"/>
        <v>77.5</v>
      </c>
      <c r="W84" s="23">
        <f>SUM(V84:V$117)</f>
        <v>2078.4799999999996</v>
      </c>
      <c r="X84" s="23">
        <f>SUM(W84:W$117)</f>
        <v>22889.249999999993</v>
      </c>
    </row>
    <row r="85" spans="1:24" ht="12.75">
      <c r="A85" s="3">
        <v>81</v>
      </c>
      <c r="B85" s="20">
        <v>0.05262899370397548</v>
      </c>
      <c r="C85" s="22">
        <f t="shared" si="47"/>
        <v>54465.59</v>
      </c>
      <c r="D85" s="23">
        <f aca="true" t="shared" si="48" ref="D85:D100">C85-C86</f>
        <v>2866.469999999994</v>
      </c>
      <c r="E85" s="25" t="str">
        <f aca="true" t="shared" si="49" ref="E85:E100">"AVÖ96R4M_"&amp;RIGHT(("000"&amp;A85),3)</f>
        <v>AVÖ96R4M_081</v>
      </c>
      <c r="F85" s="26">
        <f aca="true" t="shared" si="50" ref="F85:F100">ROUND(C85*F$3^(A85*(-1)),2)</f>
        <v>2272.07</v>
      </c>
      <c r="G85" s="26">
        <f>SUM(F85:F$117)</f>
        <v>17133.68999999999</v>
      </c>
      <c r="H85" s="26">
        <f>SUM(G85:G$117)</f>
        <v>102195.65000000002</v>
      </c>
      <c r="I85" s="26">
        <f aca="true" t="shared" si="51" ref="I85:I100">ROUND(D85*I$3^((A85+1)*(-1)),2)</f>
        <v>114.98</v>
      </c>
      <c r="J85" s="26">
        <f>SUM(I85:I$117)</f>
        <v>1613.0700000000002</v>
      </c>
      <c r="K85" s="26">
        <f>SUM(J85:J$117)</f>
        <v>13202.88</v>
      </c>
      <c r="N85" s="3">
        <v>81</v>
      </c>
      <c r="O85" s="20">
        <v>0.02814981028374416</v>
      </c>
      <c r="P85" s="22">
        <f t="shared" si="42"/>
        <v>74144.11</v>
      </c>
      <c r="Q85" s="23">
        <f aca="true" t="shared" si="52" ref="Q85:Q100">P85-P86</f>
        <v>2087.1399999999994</v>
      </c>
      <c r="R85" s="22" t="str">
        <f aca="true" t="shared" si="53" ref="R85:R100">"AVÖ96R4W_"&amp;RIGHT(("000"&amp;N85),3)</f>
        <v>AVÖ96R4W_081</v>
      </c>
      <c r="S85" s="22">
        <f aca="true" t="shared" si="54" ref="S85:S100">ROUND(P85*S$3^(N85*(-1)),2)</f>
        <v>3092.97</v>
      </c>
      <c r="T85" s="23">
        <f>SUM(S85:S$117)</f>
        <v>28391.96</v>
      </c>
      <c r="U85" s="23">
        <f>SUM(T85:T$117)</f>
        <v>197120.06000000006</v>
      </c>
      <c r="V85" s="22">
        <f aca="true" t="shared" si="55" ref="V85:V100">ROUND(Q85*V$3^((N85+1)*(-1)),2)</f>
        <v>83.72</v>
      </c>
      <c r="W85" s="23">
        <f>SUM(V85:V$117)</f>
        <v>2000.98</v>
      </c>
      <c r="X85" s="23">
        <f>SUM(W85:W$117)</f>
        <v>20810.769999999997</v>
      </c>
    </row>
    <row r="86" spans="1:24" ht="12.75">
      <c r="A86" s="3">
        <v>82</v>
      </c>
      <c r="B86" s="20">
        <v>0.059068811094347945</v>
      </c>
      <c r="C86" s="22">
        <f aca="true" t="shared" si="56" ref="C86:C101">ROUND(C85-B85*C85,2)</f>
        <v>51599.12</v>
      </c>
      <c r="D86" s="23">
        <f t="shared" si="48"/>
        <v>3047.9000000000015</v>
      </c>
      <c r="E86" s="25" t="str">
        <f t="shared" si="49"/>
        <v>AVÖ96R4M_082</v>
      </c>
      <c r="F86" s="26">
        <f t="shared" si="50"/>
        <v>2069.71</v>
      </c>
      <c r="G86" s="26">
        <f>SUM(F86:F$117)</f>
        <v>14861.620000000003</v>
      </c>
      <c r="H86" s="26">
        <f>SUM(G86:G$117)</f>
        <v>85061.96000000004</v>
      </c>
      <c r="I86" s="26">
        <f t="shared" si="51"/>
        <v>117.55</v>
      </c>
      <c r="J86" s="26">
        <f>SUM(I86:I$117)</f>
        <v>1498.09</v>
      </c>
      <c r="K86" s="26">
        <f>SUM(J86:J$117)</f>
        <v>11589.810000000001</v>
      </c>
      <c r="N86" s="3">
        <v>82</v>
      </c>
      <c r="O86" s="20">
        <v>0.032473913491739885</v>
      </c>
      <c r="P86" s="22">
        <f t="shared" si="42"/>
        <v>72056.97</v>
      </c>
      <c r="Q86" s="23">
        <f t="shared" si="52"/>
        <v>2339.970000000001</v>
      </c>
      <c r="R86" s="22" t="str">
        <f t="shared" si="53"/>
        <v>AVÖ96R4W_082</v>
      </c>
      <c r="S86" s="22">
        <f t="shared" si="54"/>
        <v>2890.3</v>
      </c>
      <c r="T86" s="23">
        <f>SUM(S86:S$117)</f>
        <v>25298.989999999998</v>
      </c>
      <c r="U86" s="23">
        <f>SUM(T86:T$117)</f>
        <v>168728.10000000003</v>
      </c>
      <c r="V86" s="22">
        <f t="shared" si="55"/>
        <v>90.25</v>
      </c>
      <c r="W86" s="23">
        <f>SUM(V86:V$117)</f>
        <v>1917.26</v>
      </c>
      <c r="X86" s="23">
        <f>SUM(W86:W$117)</f>
        <v>18809.789999999994</v>
      </c>
    </row>
    <row r="87" spans="1:24" ht="12.75">
      <c r="A87" s="3">
        <v>83</v>
      </c>
      <c r="B87" s="20">
        <v>0.06633186693797076</v>
      </c>
      <c r="C87" s="22">
        <f t="shared" si="56"/>
        <v>48551.22</v>
      </c>
      <c r="D87" s="23">
        <f t="shared" si="48"/>
        <v>3220.489999999998</v>
      </c>
      <c r="E87" s="25" t="str">
        <f t="shared" si="49"/>
        <v>AVÖ96R4M_083</v>
      </c>
      <c r="F87" s="26">
        <f t="shared" si="50"/>
        <v>1872.55</v>
      </c>
      <c r="G87" s="26">
        <f>SUM(F87:F$117)</f>
        <v>12791.910000000003</v>
      </c>
      <c r="H87" s="26">
        <f>SUM(G87:G$117)</f>
        <v>70200.34000000001</v>
      </c>
      <c r="I87" s="26">
        <f t="shared" si="51"/>
        <v>119.43</v>
      </c>
      <c r="J87" s="26">
        <f>SUM(I87:I$117)</f>
        <v>1380.5399999999997</v>
      </c>
      <c r="K87" s="26">
        <f>SUM(J87:J$117)</f>
        <v>10091.72</v>
      </c>
      <c r="N87" s="3">
        <v>83</v>
      </c>
      <c r="O87" s="20">
        <v>0.037524609939462904</v>
      </c>
      <c r="P87" s="22">
        <f t="shared" si="42"/>
        <v>69717</v>
      </c>
      <c r="Q87" s="23">
        <f t="shared" si="52"/>
        <v>2616.100000000006</v>
      </c>
      <c r="R87" s="22" t="str">
        <f t="shared" si="53"/>
        <v>AVÖ96R4W_083</v>
      </c>
      <c r="S87" s="22">
        <f t="shared" si="54"/>
        <v>2688.88</v>
      </c>
      <c r="T87" s="23">
        <f>SUM(S87:S$117)</f>
        <v>22408.69</v>
      </c>
      <c r="U87" s="23">
        <f>SUM(T87:T$117)</f>
        <v>143429.11000000002</v>
      </c>
      <c r="V87" s="22">
        <f t="shared" si="55"/>
        <v>97.02</v>
      </c>
      <c r="W87" s="23">
        <f>SUM(V87:V$117)</f>
        <v>1827.01</v>
      </c>
      <c r="X87" s="23">
        <f>SUM(W87:W$117)</f>
        <v>16892.529999999995</v>
      </c>
    </row>
    <row r="88" spans="1:24" ht="12.75">
      <c r="A88" s="3">
        <v>84</v>
      </c>
      <c r="B88" s="20">
        <v>0.07412793158175383</v>
      </c>
      <c r="C88" s="22">
        <f t="shared" si="56"/>
        <v>45330.73</v>
      </c>
      <c r="D88" s="23">
        <f t="shared" si="48"/>
        <v>3360.270000000004</v>
      </c>
      <c r="E88" s="25" t="str">
        <f t="shared" si="49"/>
        <v>AVÖ96R4M_084</v>
      </c>
      <c r="F88" s="26">
        <f t="shared" si="50"/>
        <v>1681.09</v>
      </c>
      <c r="G88" s="26">
        <f>SUM(F88:F$117)</f>
        <v>10919.360000000002</v>
      </c>
      <c r="H88" s="26">
        <f>SUM(G88:G$117)</f>
        <v>57408.43</v>
      </c>
      <c r="I88" s="26">
        <f t="shared" si="51"/>
        <v>119.82</v>
      </c>
      <c r="J88" s="26">
        <f>SUM(I88:I$117)</f>
        <v>1261.1099999999997</v>
      </c>
      <c r="K88" s="26">
        <f>SUM(J88:J$117)</f>
        <v>8711.18</v>
      </c>
      <c r="N88" s="3">
        <v>84</v>
      </c>
      <c r="O88" s="20">
        <v>0.04342943346741842</v>
      </c>
      <c r="P88" s="22">
        <f t="shared" si="42"/>
        <v>67100.9</v>
      </c>
      <c r="Q88" s="23">
        <f t="shared" si="52"/>
        <v>2914.149999999994</v>
      </c>
      <c r="R88" s="22" t="str">
        <f t="shared" si="53"/>
        <v>AVÖ96R4W_084</v>
      </c>
      <c r="S88" s="22">
        <f t="shared" si="54"/>
        <v>2488.44</v>
      </c>
      <c r="T88" s="23">
        <f>SUM(S88:S$117)</f>
        <v>19719.809999999998</v>
      </c>
      <c r="U88" s="23">
        <f>SUM(T88:T$117)</f>
        <v>121020.41999999998</v>
      </c>
      <c r="V88" s="22">
        <f t="shared" si="55"/>
        <v>103.91</v>
      </c>
      <c r="W88" s="23">
        <f>SUM(V88:V$117)</f>
        <v>1729.99</v>
      </c>
      <c r="X88" s="23">
        <f>SUM(W88:W$117)</f>
        <v>15065.519999999999</v>
      </c>
    </row>
    <row r="89" spans="1:24" ht="12.75">
      <c r="A89" s="3">
        <v>85</v>
      </c>
      <c r="B89" s="20">
        <v>0.08202080890012291</v>
      </c>
      <c r="C89" s="22">
        <f t="shared" si="56"/>
        <v>41970.46</v>
      </c>
      <c r="D89" s="23">
        <f t="shared" si="48"/>
        <v>3442.449999999997</v>
      </c>
      <c r="E89" s="25" t="str">
        <f t="shared" si="49"/>
        <v>AVÖ96R4M_085</v>
      </c>
      <c r="F89" s="26">
        <f t="shared" si="50"/>
        <v>1496.61</v>
      </c>
      <c r="G89" s="26">
        <f>SUM(F89:F$117)</f>
        <v>9238.270000000006</v>
      </c>
      <c r="H89" s="26">
        <f>SUM(G89:G$117)</f>
        <v>46489.07</v>
      </c>
      <c r="I89" s="26">
        <f t="shared" si="51"/>
        <v>118.03</v>
      </c>
      <c r="J89" s="26">
        <f>SUM(I89:I$117)</f>
        <v>1141.2899999999995</v>
      </c>
      <c r="K89" s="26">
        <f>SUM(J89:J$117)</f>
        <v>7450.0700000000015</v>
      </c>
      <c r="N89" s="3">
        <v>85</v>
      </c>
      <c r="O89" s="20">
        <v>0.049934924165593586</v>
      </c>
      <c r="P89" s="22">
        <f t="shared" si="42"/>
        <v>64186.75</v>
      </c>
      <c r="Q89" s="23">
        <f t="shared" si="52"/>
        <v>3205.1600000000035</v>
      </c>
      <c r="R89" s="22" t="str">
        <f t="shared" si="53"/>
        <v>AVÖ96R4W_085</v>
      </c>
      <c r="S89" s="22">
        <f t="shared" si="54"/>
        <v>2288.82</v>
      </c>
      <c r="T89" s="23">
        <f>SUM(S89:S$117)</f>
        <v>17231.37</v>
      </c>
      <c r="U89" s="23">
        <f>SUM(T89:T$117)</f>
        <v>101300.61</v>
      </c>
      <c r="V89" s="22">
        <f t="shared" si="55"/>
        <v>109.9</v>
      </c>
      <c r="W89" s="23">
        <f>SUM(V89:V$117)</f>
        <v>1626.0800000000002</v>
      </c>
      <c r="X89" s="23">
        <f>SUM(W89:W$117)</f>
        <v>13335.529999999997</v>
      </c>
    </row>
    <row r="90" spans="1:24" ht="12.75">
      <c r="A90" s="3">
        <v>86</v>
      </c>
      <c r="B90" s="20">
        <v>0.09030845734327508</v>
      </c>
      <c r="C90" s="22">
        <f t="shared" si="56"/>
        <v>38528.01</v>
      </c>
      <c r="D90" s="23">
        <f t="shared" si="48"/>
        <v>3479.4100000000035</v>
      </c>
      <c r="E90" s="25" t="str">
        <f t="shared" si="49"/>
        <v>AVÖ96R4M_086</v>
      </c>
      <c r="F90" s="26">
        <f t="shared" si="50"/>
        <v>1321.02</v>
      </c>
      <c r="G90" s="26">
        <f>SUM(F90:F$117)</f>
        <v>7741.660000000001</v>
      </c>
      <c r="H90" s="26">
        <f>SUM(G90:G$117)</f>
        <v>37250.799999999996</v>
      </c>
      <c r="I90" s="26">
        <f t="shared" si="51"/>
        <v>114.71</v>
      </c>
      <c r="J90" s="26">
        <f>SUM(I90:I$117)</f>
        <v>1023.2599999999999</v>
      </c>
      <c r="K90" s="26">
        <f>SUM(J90:J$117)</f>
        <v>6308.7800000000025</v>
      </c>
      <c r="N90" s="3">
        <v>86</v>
      </c>
      <c r="O90" s="20">
        <v>0.0567195036256705</v>
      </c>
      <c r="P90" s="22">
        <f t="shared" si="42"/>
        <v>60981.59</v>
      </c>
      <c r="Q90" s="23">
        <f t="shared" si="52"/>
        <v>3458.8499999999985</v>
      </c>
      <c r="R90" s="22" t="str">
        <f t="shared" si="53"/>
        <v>AVÖ96R4W_086</v>
      </c>
      <c r="S90" s="22">
        <f t="shared" si="54"/>
        <v>2090.89</v>
      </c>
      <c r="T90" s="23">
        <f>SUM(S90:S$117)</f>
        <v>14942.550000000001</v>
      </c>
      <c r="U90" s="23">
        <f>SUM(T90:T$117)</f>
        <v>84069.23999999999</v>
      </c>
      <c r="V90" s="22">
        <f t="shared" si="55"/>
        <v>114.03</v>
      </c>
      <c r="W90" s="23">
        <f>SUM(V90:V$117)</f>
        <v>1516.18</v>
      </c>
      <c r="X90" s="23">
        <f>SUM(W90:W$117)</f>
        <v>11709.449999999999</v>
      </c>
    </row>
    <row r="91" spans="1:24" ht="12.75">
      <c r="A91" s="3">
        <v>87</v>
      </c>
      <c r="B91" s="20">
        <v>0.0992012937531505</v>
      </c>
      <c r="C91" s="22">
        <f t="shared" si="56"/>
        <v>35048.6</v>
      </c>
      <c r="D91" s="23">
        <f t="shared" si="48"/>
        <v>3476.869999999999</v>
      </c>
      <c r="E91" s="25" t="str">
        <f t="shared" si="49"/>
        <v>AVÖ96R4M_087</v>
      </c>
      <c r="F91" s="26">
        <f t="shared" si="50"/>
        <v>1155.5</v>
      </c>
      <c r="G91" s="26">
        <f>SUM(F91:F$117)</f>
        <v>6420.640000000001</v>
      </c>
      <c r="H91" s="26">
        <f>SUM(G91:G$117)</f>
        <v>29509.14</v>
      </c>
      <c r="I91" s="26">
        <f t="shared" si="51"/>
        <v>110.22</v>
      </c>
      <c r="J91" s="26">
        <f>SUM(I91:I$117)</f>
        <v>908.55</v>
      </c>
      <c r="K91" s="26">
        <f>SUM(J91:J$117)</f>
        <v>5285.520000000002</v>
      </c>
      <c r="N91" s="3">
        <v>87</v>
      </c>
      <c r="O91" s="20">
        <v>0.06391163584721776</v>
      </c>
      <c r="P91" s="22">
        <f t="shared" si="42"/>
        <v>57522.74</v>
      </c>
      <c r="Q91" s="23">
        <f t="shared" si="52"/>
        <v>3676.3699999999953</v>
      </c>
      <c r="R91" s="22" t="str">
        <f t="shared" si="53"/>
        <v>AVÖ96R4W_087</v>
      </c>
      <c r="S91" s="22">
        <f t="shared" si="54"/>
        <v>1896.44</v>
      </c>
      <c r="T91" s="23">
        <f>SUM(S91:S$117)</f>
        <v>12851.659999999998</v>
      </c>
      <c r="U91" s="23">
        <f>SUM(T91:T$117)</f>
        <v>69126.68999999999</v>
      </c>
      <c r="V91" s="22">
        <f t="shared" si="55"/>
        <v>116.54</v>
      </c>
      <c r="W91" s="23">
        <f>SUM(V91:V$117)</f>
        <v>1402.15</v>
      </c>
      <c r="X91" s="23">
        <f>SUM(W91:W$117)</f>
        <v>10193.269999999999</v>
      </c>
    </row>
    <row r="92" spans="1:24" ht="12.75">
      <c r="A92" s="3">
        <v>88</v>
      </c>
      <c r="B92" s="20">
        <v>0.10885940483130768</v>
      </c>
      <c r="C92" s="22">
        <f t="shared" si="56"/>
        <v>31571.73</v>
      </c>
      <c r="D92" s="23">
        <f t="shared" si="48"/>
        <v>3436.880000000001</v>
      </c>
      <c r="E92" s="25" t="str">
        <f t="shared" si="49"/>
        <v>AVÖ96R4M_088</v>
      </c>
      <c r="F92" s="26">
        <f t="shared" si="50"/>
        <v>1000.84</v>
      </c>
      <c r="G92" s="26">
        <f>SUM(F92:F$117)</f>
        <v>5265.14</v>
      </c>
      <c r="H92" s="26">
        <f>SUM(G92:G$117)</f>
        <v>23088.5</v>
      </c>
      <c r="I92" s="26">
        <f t="shared" si="51"/>
        <v>104.76</v>
      </c>
      <c r="J92" s="26">
        <f>SUM(I92:I$117)</f>
        <v>798.3299999999999</v>
      </c>
      <c r="K92" s="26">
        <f>SUM(J92:J$117)</f>
        <v>4376.970000000001</v>
      </c>
      <c r="N92" s="3">
        <v>88</v>
      </c>
      <c r="O92" s="20">
        <v>0.07166278633300698</v>
      </c>
      <c r="P92" s="22">
        <f t="shared" si="42"/>
        <v>53846.37</v>
      </c>
      <c r="Q92" s="23">
        <f t="shared" si="52"/>
        <v>3858.780000000006</v>
      </c>
      <c r="R92" s="22" t="str">
        <f t="shared" si="53"/>
        <v>AVÖ96R4W_088</v>
      </c>
      <c r="S92" s="22">
        <f t="shared" si="54"/>
        <v>1706.96</v>
      </c>
      <c r="T92" s="23">
        <f>SUM(S92:S$117)</f>
        <v>10955.22</v>
      </c>
      <c r="U92" s="23">
        <f>SUM(T92:T$117)</f>
        <v>56275.03000000002</v>
      </c>
      <c r="V92" s="22">
        <f t="shared" si="55"/>
        <v>117.62</v>
      </c>
      <c r="W92" s="23">
        <f>SUM(V92:V$117)</f>
        <v>1285.6100000000001</v>
      </c>
      <c r="X92" s="23">
        <f>SUM(W92:W$117)</f>
        <v>8791.120000000003</v>
      </c>
    </row>
    <row r="93" spans="1:24" ht="12.75">
      <c r="A93" s="3">
        <v>89</v>
      </c>
      <c r="B93" s="20">
        <v>0.11960885681206293</v>
      </c>
      <c r="C93" s="22">
        <f t="shared" si="56"/>
        <v>28134.85</v>
      </c>
      <c r="D93" s="23">
        <f t="shared" si="48"/>
        <v>3365.1800000000003</v>
      </c>
      <c r="E93" s="25" t="str">
        <f t="shared" si="49"/>
        <v>AVÖ96R4M_089</v>
      </c>
      <c r="F93" s="26">
        <f t="shared" si="50"/>
        <v>857.59</v>
      </c>
      <c r="G93" s="26">
        <f>SUM(F93:F$117)</f>
        <v>4264.3</v>
      </c>
      <c r="H93" s="26">
        <f>SUM(G93:G$117)</f>
        <v>17823.36</v>
      </c>
      <c r="I93" s="26">
        <f t="shared" si="51"/>
        <v>98.63</v>
      </c>
      <c r="J93" s="26">
        <f>SUM(I93:I$117)</f>
        <v>693.5699999999999</v>
      </c>
      <c r="K93" s="26">
        <f>SUM(J93:J$117)</f>
        <v>3578.6399999999994</v>
      </c>
      <c r="N93" s="3">
        <v>89</v>
      </c>
      <c r="O93" s="20">
        <v>0.080100560170758</v>
      </c>
      <c r="P93" s="22">
        <f t="shared" si="42"/>
        <v>49987.59</v>
      </c>
      <c r="Q93" s="23">
        <f t="shared" si="52"/>
        <v>4004.029999999999</v>
      </c>
      <c r="R93" s="22" t="str">
        <f t="shared" si="53"/>
        <v>AVÖ96R4W_089</v>
      </c>
      <c r="S93" s="22">
        <f t="shared" si="54"/>
        <v>1523.68</v>
      </c>
      <c r="T93" s="23">
        <f>SUM(S93:S$117)</f>
        <v>9248.259999999997</v>
      </c>
      <c r="U93" s="23">
        <f>SUM(T93:T$117)</f>
        <v>45319.81000000001</v>
      </c>
      <c r="V93" s="22">
        <f t="shared" si="55"/>
        <v>117.35</v>
      </c>
      <c r="W93" s="23">
        <f>SUM(V93:V$117)</f>
        <v>1167.99</v>
      </c>
      <c r="X93" s="23">
        <f>SUM(W93:W$117)</f>
        <v>7505.509999999999</v>
      </c>
    </row>
    <row r="94" spans="1:24" ht="12.75">
      <c r="A94" s="4">
        <v>90</v>
      </c>
      <c r="B94" s="21">
        <v>0.13168696401359914</v>
      </c>
      <c r="C94" s="22">
        <f t="shared" si="56"/>
        <v>24769.67</v>
      </c>
      <c r="D94" s="23">
        <f t="shared" si="48"/>
        <v>3261.8399999999965</v>
      </c>
      <c r="E94" s="25" t="str">
        <f t="shared" si="49"/>
        <v>AVÖ96R4M_090</v>
      </c>
      <c r="F94" s="26">
        <f t="shared" si="50"/>
        <v>725.97</v>
      </c>
      <c r="G94" s="26">
        <f>SUM(F94:F$117)</f>
        <v>3406.7099999999996</v>
      </c>
      <c r="H94" s="26">
        <f>SUM(G94:G$117)</f>
        <v>13559.059999999998</v>
      </c>
      <c r="I94" s="26">
        <f t="shared" si="51"/>
        <v>91.92</v>
      </c>
      <c r="J94" s="26">
        <f>SUM(I94:I$117)</f>
        <v>594.94</v>
      </c>
      <c r="K94" s="26">
        <f>SUM(J94:J$117)</f>
        <v>2885.0699999999997</v>
      </c>
      <c r="N94" s="4">
        <v>90</v>
      </c>
      <c r="O94" s="21">
        <v>0.08942651944685033</v>
      </c>
      <c r="P94" s="22">
        <f t="shared" si="42"/>
        <v>45983.56</v>
      </c>
      <c r="Q94" s="23">
        <f t="shared" si="52"/>
        <v>4112.149999999994</v>
      </c>
      <c r="R94" s="22" t="str">
        <f t="shared" si="53"/>
        <v>AVÖ96R4W_090</v>
      </c>
      <c r="S94" s="22">
        <f t="shared" si="54"/>
        <v>1347.73</v>
      </c>
      <c r="T94" s="23">
        <f>SUM(S94:S$117)</f>
        <v>7724.580000000004</v>
      </c>
      <c r="U94" s="23">
        <f>SUM(T94:T$117)</f>
        <v>36071.55000000002</v>
      </c>
      <c r="V94" s="22">
        <f t="shared" si="55"/>
        <v>115.89</v>
      </c>
      <c r="W94" s="23">
        <f>SUM(V94:V$117)</f>
        <v>1050.6399999999996</v>
      </c>
      <c r="X94" s="23">
        <f>SUM(W94:W$117)</f>
        <v>6337.5199999999995</v>
      </c>
    </row>
    <row r="95" spans="1:24" ht="12.75">
      <c r="A95" s="3">
        <v>91</v>
      </c>
      <c r="B95" s="20">
        <v>0.1452273485530101</v>
      </c>
      <c r="C95" s="22">
        <f t="shared" si="56"/>
        <v>21507.83</v>
      </c>
      <c r="D95" s="23">
        <f t="shared" si="48"/>
        <v>3123.5300000000025</v>
      </c>
      <c r="E95" s="25" t="str">
        <f t="shared" si="49"/>
        <v>AVÖ96R4M_091</v>
      </c>
      <c r="F95" s="26">
        <f t="shared" si="50"/>
        <v>606.13</v>
      </c>
      <c r="G95" s="26">
        <f>SUM(F95:F$117)</f>
        <v>2680.74</v>
      </c>
      <c r="H95" s="26">
        <f>SUM(G95:G$117)</f>
        <v>10152.349999999999</v>
      </c>
      <c r="I95" s="26">
        <f t="shared" si="51"/>
        <v>84.64</v>
      </c>
      <c r="J95" s="26">
        <f>SUM(I95:I$117)</f>
        <v>503.02</v>
      </c>
      <c r="K95" s="26">
        <f>SUM(J95:J$117)</f>
        <v>2290.1299999999997</v>
      </c>
      <c r="N95" s="3">
        <v>91</v>
      </c>
      <c r="O95" s="20">
        <v>0.09984264809317461</v>
      </c>
      <c r="P95" s="22">
        <f t="shared" si="42"/>
        <v>41871.41</v>
      </c>
      <c r="Q95" s="23">
        <f t="shared" si="52"/>
        <v>4180.550000000003</v>
      </c>
      <c r="R95" s="22" t="str">
        <f t="shared" si="53"/>
        <v>AVÖ96R4W_091</v>
      </c>
      <c r="S95" s="22">
        <f t="shared" si="54"/>
        <v>1180</v>
      </c>
      <c r="T95" s="23">
        <f>SUM(S95:S$117)</f>
        <v>6376.850000000002</v>
      </c>
      <c r="U95" s="23">
        <f>SUM(T95:T$117)</f>
        <v>28346.969999999998</v>
      </c>
      <c r="V95" s="22">
        <f t="shared" si="55"/>
        <v>113.28</v>
      </c>
      <c r="W95" s="23">
        <f>SUM(V95:V$117)</f>
        <v>934.7500000000001</v>
      </c>
      <c r="X95" s="23">
        <f>SUM(W95:W$117)</f>
        <v>5286.879999999999</v>
      </c>
    </row>
    <row r="96" spans="1:24" ht="12.75">
      <c r="A96" s="3">
        <v>92</v>
      </c>
      <c r="B96" s="20">
        <v>0.16030437252267613</v>
      </c>
      <c r="C96" s="22">
        <f t="shared" si="56"/>
        <v>18384.3</v>
      </c>
      <c r="D96" s="23">
        <f t="shared" si="48"/>
        <v>2947.08</v>
      </c>
      <c r="E96" s="25" t="str">
        <f t="shared" si="49"/>
        <v>AVÖ96R4M_092</v>
      </c>
      <c r="F96" s="26">
        <f t="shared" si="50"/>
        <v>498.17</v>
      </c>
      <c r="G96" s="26">
        <f>SUM(F96:F$117)</f>
        <v>2074.6099999999997</v>
      </c>
      <c r="H96" s="26">
        <f>SUM(G96:G$117)</f>
        <v>7471.610000000002</v>
      </c>
      <c r="I96" s="26">
        <f t="shared" si="51"/>
        <v>76.79</v>
      </c>
      <c r="J96" s="26">
        <f>SUM(I96:I$117)</f>
        <v>418.38</v>
      </c>
      <c r="K96" s="26">
        <f>SUM(J96:J$117)</f>
        <v>1787.1100000000001</v>
      </c>
      <c r="N96" s="3">
        <v>92</v>
      </c>
      <c r="O96" s="20">
        <v>0.11151414335983373</v>
      </c>
      <c r="P96" s="22">
        <f t="shared" si="42"/>
        <v>37690.86</v>
      </c>
      <c r="Q96" s="23">
        <f t="shared" si="52"/>
        <v>4203.059999999998</v>
      </c>
      <c r="R96" s="22" t="str">
        <f t="shared" si="53"/>
        <v>AVÖ96R4W_092</v>
      </c>
      <c r="S96" s="22">
        <f t="shared" si="54"/>
        <v>1021.34</v>
      </c>
      <c r="T96" s="23">
        <f>SUM(S96:S$117)</f>
        <v>5196.850000000002</v>
      </c>
      <c r="U96" s="23">
        <f>SUM(T96:T$117)</f>
        <v>21970.12</v>
      </c>
      <c r="V96" s="22">
        <f t="shared" si="55"/>
        <v>109.51</v>
      </c>
      <c r="W96" s="23">
        <f>SUM(V96:V$117)</f>
        <v>821.47</v>
      </c>
      <c r="X96" s="23">
        <f>SUM(W96:W$117)</f>
        <v>4352.129999999999</v>
      </c>
    </row>
    <row r="97" spans="1:24" ht="12.75">
      <c r="A97" s="3">
        <v>93</v>
      </c>
      <c r="B97" s="20">
        <v>0.1768372297193573</v>
      </c>
      <c r="C97" s="22">
        <f t="shared" si="56"/>
        <v>15437.22</v>
      </c>
      <c r="D97" s="23">
        <f t="shared" si="48"/>
        <v>2729.879999999999</v>
      </c>
      <c r="E97" s="25" t="str">
        <f t="shared" si="49"/>
        <v>AVÖ96R4M_093</v>
      </c>
      <c r="F97" s="26">
        <f t="shared" si="50"/>
        <v>402.22</v>
      </c>
      <c r="G97" s="26">
        <f>SUM(F97:F$117)</f>
        <v>1576.44</v>
      </c>
      <c r="H97" s="26">
        <f>SUM(G97:G$117)</f>
        <v>5397.000000000002</v>
      </c>
      <c r="I97" s="26">
        <f t="shared" si="51"/>
        <v>68.39</v>
      </c>
      <c r="J97" s="26">
        <f>SUM(I97:I$117)</f>
        <v>341.59000000000003</v>
      </c>
      <c r="K97" s="26">
        <f>SUM(J97:J$117)</f>
        <v>1368.7300000000005</v>
      </c>
      <c r="N97" s="3">
        <v>93</v>
      </c>
      <c r="O97" s="20">
        <v>0.12449817377571203</v>
      </c>
      <c r="P97" s="22">
        <f t="shared" si="42"/>
        <v>33487.8</v>
      </c>
      <c r="Q97" s="23">
        <f t="shared" si="52"/>
        <v>4169.170000000002</v>
      </c>
      <c r="R97" s="22" t="str">
        <f t="shared" si="53"/>
        <v>AVÖ96R4W_093</v>
      </c>
      <c r="S97" s="22">
        <f t="shared" si="54"/>
        <v>872.54</v>
      </c>
      <c r="T97" s="23">
        <f>SUM(S97:S$117)</f>
        <v>4175.510000000001</v>
      </c>
      <c r="U97" s="23">
        <f>SUM(T97:T$117)</f>
        <v>16773.269999999997</v>
      </c>
      <c r="V97" s="22">
        <f t="shared" si="55"/>
        <v>104.45</v>
      </c>
      <c r="W97" s="23">
        <f>SUM(V97:V$117)</f>
        <v>711.96</v>
      </c>
      <c r="X97" s="23">
        <f>SUM(W97:W$117)</f>
        <v>3530.6600000000008</v>
      </c>
    </row>
    <row r="98" spans="1:24" ht="12.75">
      <c r="A98" s="3">
        <v>94</v>
      </c>
      <c r="B98" s="20">
        <v>0.19469353194915032</v>
      </c>
      <c r="C98" s="22">
        <f t="shared" si="56"/>
        <v>12707.34</v>
      </c>
      <c r="D98" s="23">
        <f t="shared" si="48"/>
        <v>2474.040000000001</v>
      </c>
      <c r="E98" s="25" t="str">
        <f t="shared" si="49"/>
        <v>AVÖ96R4M_094</v>
      </c>
      <c r="F98" s="26">
        <f t="shared" si="50"/>
        <v>318.36</v>
      </c>
      <c r="G98" s="26">
        <f>SUM(F98:F$117)</f>
        <v>1174.2200000000003</v>
      </c>
      <c r="H98" s="26">
        <f>SUM(G98:G$117)</f>
        <v>3820.560000000001</v>
      </c>
      <c r="I98" s="26">
        <f t="shared" si="51"/>
        <v>59.6</v>
      </c>
      <c r="J98" s="26">
        <f>SUM(I98:I$117)</f>
        <v>273.19999999999993</v>
      </c>
      <c r="K98" s="26">
        <f>SUM(J98:J$117)</f>
        <v>1027.1399999999999</v>
      </c>
      <c r="N98" s="3">
        <v>94</v>
      </c>
      <c r="O98" s="20">
        <v>0.1388183834023158</v>
      </c>
      <c r="P98" s="22">
        <f t="shared" si="42"/>
        <v>29318.63</v>
      </c>
      <c r="Q98" s="23">
        <f t="shared" si="52"/>
        <v>4069.9600000000028</v>
      </c>
      <c r="R98" s="22" t="str">
        <f t="shared" si="53"/>
        <v>AVÖ96R4W_094</v>
      </c>
      <c r="S98" s="22">
        <f t="shared" si="54"/>
        <v>734.53</v>
      </c>
      <c r="T98" s="23">
        <f>SUM(S98:S$117)</f>
        <v>3302.9700000000003</v>
      </c>
      <c r="U98" s="23">
        <f>SUM(T98:T$117)</f>
        <v>12597.759999999998</v>
      </c>
      <c r="V98" s="22">
        <f t="shared" si="55"/>
        <v>98.04</v>
      </c>
      <c r="W98" s="23">
        <f>SUM(V98:V$117)</f>
        <v>607.5100000000002</v>
      </c>
      <c r="X98" s="23">
        <f>SUM(W98:W$117)</f>
        <v>2818.7000000000007</v>
      </c>
    </row>
    <row r="99" spans="1:24" ht="12.75">
      <c r="A99" s="3">
        <v>95</v>
      </c>
      <c r="B99" s="20">
        <v>0.21376531004476265</v>
      </c>
      <c r="C99" s="22">
        <f t="shared" si="56"/>
        <v>10233.3</v>
      </c>
      <c r="D99" s="23">
        <f t="shared" si="48"/>
        <v>2187.5199999999995</v>
      </c>
      <c r="E99" s="25" t="str">
        <f t="shared" si="49"/>
        <v>AVÖ96R4M_095</v>
      </c>
      <c r="F99" s="26">
        <f t="shared" si="50"/>
        <v>246.52</v>
      </c>
      <c r="G99" s="26">
        <f>SUM(F99:F$117)</f>
        <v>855.8599999999999</v>
      </c>
      <c r="H99" s="26">
        <f>SUM(G99:G$117)</f>
        <v>2646.34</v>
      </c>
      <c r="I99" s="26">
        <f t="shared" si="51"/>
        <v>50.67</v>
      </c>
      <c r="J99" s="26">
        <f>SUM(I99:I$117)</f>
        <v>213.60000000000002</v>
      </c>
      <c r="K99" s="26">
        <f>SUM(J99:J$117)</f>
        <v>753.9399999999999</v>
      </c>
      <c r="N99" s="3">
        <v>95</v>
      </c>
      <c r="O99" s="20">
        <v>0.15444985616937343</v>
      </c>
      <c r="P99" s="22">
        <f t="shared" si="42"/>
        <v>25248.67</v>
      </c>
      <c r="Q99" s="23">
        <f t="shared" si="52"/>
        <v>3899.649999999998</v>
      </c>
      <c r="R99" s="22" t="str">
        <f t="shared" si="53"/>
        <v>AVÖ96R4W_095</v>
      </c>
      <c r="S99" s="22">
        <f t="shared" si="54"/>
        <v>608.23</v>
      </c>
      <c r="T99" s="23">
        <f>SUM(S99:S$117)</f>
        <v>2568.44</v>
      </c>
      <c r="U99" s="23">
        <f>SUM(T99:T$117)</f>
        <v>9294.789999999997</v>
      </c>
      <c r="V99" s="22">
        <f t="shared" si="55"/>
        <v>90.33</v>
      </c>
      <c r="W99" s="23">
        <f>SUM(V99:V$117)</f>
        <v>509.47</v>
      </c>
      <c r="X99" s="23">
        <f>SUM(W99:W$117)</f>
        <v>2211.190000000001</v>
      </c>
    </row>
    <row r="100" spans="1:24" ht="12.75">
      <c r="A100" s="3">
        <v>96</v>
      </c>
      <c r="B100" s="20">
        <v>0.2338935030886453</v>
      </c>
      <c r="C100" s="22">
        <f t="shared" si="56"/>
        <v>8045.78</v>
      </c>
      <c r="D100" s="23">
        <f t="shared" si="48"/>
        <v>1881.8599999999997</v>
      </c>
      <c r="E100" s="25" t="str">
        <f t="shared" si="49"/>
        <v>AVÖ96R4M_096</v>
      </c>
      <c r="F100" s="26">
        <f t="shared" si="50"/>
        <v>186.37</v>
      </c>
      <c r="G100" s="26">
        <f>SUM(F100:F$117)</f>
        <v>609.3399999999999</v>
      </c>
      <c r="H100" s="26">
        <f>SUM(G100:G$117)</f>
        <v>1790.48</v>
      </c>
      <c r="I100" s="26">
        <f t="shared" si="51"/>
        <v>41.91</v>
      </c>
      <c r="J100" s="26">
        <f>SUM(I100:I$117)</f>
        <v>162.93000000000004</v>
      </c>
      <c r="K100" s="26">
        <f>SUM(J100:J$117)</f>
        <v>540.3399999999999</v>
      </c>
      <c r="N100" s="3">
        <v>96</v>
      </c>
      <c r="O100" s="20">
        <v>0.17132924130468005</v>
      </c>
      <c r="P100" s="22">
        <f t="shared" si="42"/>
        <v>21349.02</v>
      </c>
      <c r="Q100" s="23">
        <f t="shared" si="52"/>
        <v>3657.709999999999</v>
      </c>
      <c r="R100" s="22" t="str">
        <f t="shared" si="53"/>
        <v>AVÖ96R4W_096</v>
      </c>
      <c r="S100" s="22">
        <f t="shared" si="54"/>
        <v>494.51</v>
      </c>
      <c r="T100" s="23">
        <f>SUM(S100:S$117)</f>
        <v>1960.2099999999998</v>
      </c>
      <c r="U100" s="23">
        <f>SUM(T100:T$117)</f>
        <v>6726.3499999999985</v>
      </c>
      <c r="V100" s="22">
        <f t="shared" si="55"/>
        <v>81.47</v>
      </c>
      <c r="W100" s="23">
        <f>SUM(V100:V$117)</f>
        <v>419.14000000000004</v>
      </c>
      <c r="X100" s="23">
        <f>SUM(W100:W$117)</f>
        <v>1701.72</v>
      </c>
    </row>
    <row r="101" spans="1:24" ht="12.75">
      <c r="A101" s="3">
        <v>97</v>
      </c>
      <c r="B101" s="20">
        <v>0.2549706310006815</v>
      </c>
      <c r="C101" s="22">
        <f t="shared" si="56"/>
        <v>6163.92</v>
      </c>
      <c r="D101" s="23">
        <f aca="true" t="shared" si="57" ref="D101:D116">C101-C102</f>
        <v>1571.62</v>
      </c>
      <c r="E101" s="25" t="str">
        <f aca="true" t="shared" si="58" ref="E101:E116">"AVÖ96R4M_"&amp;RIGHT(("000"&amp;A101),3)</f>
        <v>AVÖ96R4M_097</v>
      </c>
      <c r="F101" s="26">
        <f aca="true" t="shared" si="59" ref="F101:F116">ROUND(C101*F$3^(A101*(-1)),2)</f>
        <v>137.28</v>
      </c>
      <c r="G101" s="26">
        <f>SUM(F101:F$117)</f>
        <v>422.97</v>
      </c>
      <c r="H101" s="26">
        <f>SUM(G101:G$117)</f>
        <v>1181.14</v>
      </c>
      <c r="I101" s="26">
        <f aca="true" t="shared" si="60" ref="I101:I116">ROUND(D101*I$3^((A101+1)*(-1)),2)</f>
        <v>33.66</v>
      </c>
      <c r="J101" s="26">
        <f>SUM(I101:I$117)</f>
        <v>121.02000000000001</v>
      </c>
      <c r="K101" s="26">
        <f>SUM(J101:J$117)</f>
        <v>377.40999999999997</v>
      </c>
      <c r="N101" s="3">
        <v>97</v>
      </c>
      <c r="O101" s="20">
        <v>0.18945897517311983</v>
      </c>
      <c r="P101" s="22">
        <f aca="true" t="shared" si="61" ref="P101:P117">ROUND(P100-O100*P100,2)</f>
        <v>17691.31</v>
      </c>
      <c r="Q101" s="23">
        <f aca="true" t="shared" si="62" ref="Q101:Q116">P101-P102</f>
        <v>3351.7800000000007</v>
      </c>
      <c r="R101" s="22" t="str">
        <f aca="true" t="shared" si="63" ref="R101:R116">"AVÖ96R4W_"&amp;RIGHT(("000"&amp;N101),3)</f>
        <v>AVÖ96R4W_097</v>
      </c>
      <c r="S101" s="22">
        <f aca="true" t="shared" si="64" ref="S101:S116">ROUND(P101*S$3^(N101*(-1)),2)</f>
        <v>394.03</v>
      </c>
      <c r="T101" s="23">
        <f>SUM(S101:S$117)</f>
        <v>1465.7</v>
      </c>
      <c r="U101" s="23">
        <f>SUM(T101:T$117)</f>
        <v>4766.1399999999985</v>
      </c>
      <c r="V101" s="22">
        <f aca="true" t="shared" si="65" ref="V101:V116">ROUND(Q101*V$3^((N101+1)*(-1)),2)</f>
        <v>71.78</v>
      </c>
      <c r="W101" s="23">
        <f>SUM(V101:V$117)</f>
        <v>337.67</v>
      </c>
      <c r="X101" s="23">
        <f>SUM(W101:W$117)</f>
        <v>1282.58</v>
      </c>
    </row>
    <row r="102" spans="1:24" ht="12.75">
      <c r="A102" s="3">
        <v>98</v>
      </c>
      <c r="B102" s="20">
        <v>0.27700712627511037</v>
      </c>
      <c r="C102" s="22">
        <f aca="true" t="shared" si="66" ref="C102:C117">ROUND(C101-B101*C101,2)</f>
        <v>4592.3</v>
      </c>
      <c r="D102" s="23">
        <f t="shared" si="57"/>
        <v>1272.1000000000004</v>
      </c>
      <c r="E102" s="25" t="str">
        <f t="shared" si="58"/>
        <v>AVÖ96R4M_098</v>
      </c>
      <c r="F102" s="26">
        <f t="shared" si="59"/>
        <v>98.35</v>
      </c>
      <c r="G102" s="26">
        <f>SUM(F102:F$117)</f>
        <v>285.69000000000005</v>
      </c>
      <c r="H102" s="26">
        <f>SUM(G102:G$117)</f>
        <v>758.1699999999998</v>
      </c>
      <c r="I102" s="26">
        <f t="shared" si="60"/>
        <v>26.2</v>
      </c>
      <c r="J102" s="26">
        <f>SUM(I102:I$117)</f>
        <v>87.36000000000001</v>
      </c>
      <c r="K102" s="26">
        <f>SUM(J102:J$117)</f>
        <v>256.39000000000004</v>
      </c>
      <c r="N102" s="3">
        <v>98</v>
      </c>
      <c r="O102" s="20">
        <v>0.20889396648107406</v>
      </c>
      <c r="P102" s="22">
        <f t="shared" si="61"/>
        <v>14339.53</v>
      </c>
      <c r="Q102" s="23">
        <f t="shared" si="62"/>
        <v>2995.4400000000005</v>
      </c>
      <c r="R102" s="22" t="str">
        <f t="shared" si="63"/>
        <v>AVÖ96R4W_098</v>
      </c>
      <c r="S102" s="22">
        <f t="shared" si="64"/>
        <v>307.09</v>
      </c>
      <c r="T102" s="23">
        <f>SUM(S102:S$117)</f>
        <v>1071.6699999999996</v>
      </c>
      <c r="U102" s="23">
        <f>SUM(T102:T$117)</f>
        <v>3300.4400000000005</v>
      </c>
      <c r="V102" s="22">
        <f t="shared" si="65"/>
        <v>61.68</v>
      </c>
      <c r="W102" s="23">
        <f>SUM(V102:V$117)</f>
        <v>265.89</v>
      </c>
      <c r="X102" s="23">
        <f>SUM(W102:W$117)</f>
        <v>944.9100000000001</v>
      </c>
    </row>
    <row r="103" spans="1:24" ht="12.75">
      <c r="A103" s="3">
        <v>99</v>
      </c>
      <c r="B103" s="20">
        <v>0.30010246380535993</v>
      </c>
      <c r="C103" s="22">
        <f t="shared" si="66"/>
        <v>3320.2</v>
      </c>
      <c r="D103" s="23">
        <f t="shared" si="57"/>
        <v>996.3999999999996</v>
      </c>
      <c r="E103" s="25" t="str">
        <f t="shared" si="58"/>
        <v>AVÖ96R4M_099</v>
      </c>
      <c r="F103" s="26">
        <f t="shared" si="59"/>
        <v>68.37</v>
      </c>
      <c r="G103" s="26">
        <f>SUM(F103:F$117)</f>
        <v>187.33999999999995</v>
      </c>
      <c r="H103" s="26">
        <f>SUM(G103:G$117)</f>
        <v>472.4799999999999</v>
      </c>
      <c r="I103" s="26">
        <f t="shared" si="60"/>
        <v>19.73</v>
      </c>
      <c r="J103" s="26">
        <f>SUM(I103:I$117)</f>
        <v>61.16</v>
      </c>
      <c r="K103" s="26">
        <f>SUM(J103:J$117)</f>
        <v>169.03000000000003</v>
      </c>
      <c r="N103" s="3">
        <v>99</v>
      </c>
      <c r="O103" s="20">
        <v>0.22971733168848227</v>
      </c>
      <c r="P103" s="22">
        <f t="shared" si="61"/>
        <v>11344.09</v>
      </c>
      <c r="Q103" s="23">
        <f t="shared" si="62"/>
        <v>2605.9300000000003</v>
      </c>
      <c r="R103" s="22" t="str">
        <f t="shared" si="63"/>
        <v>AVÖ96R4W_099</v>
      </c>
      <c r="S103" s="22">
        <f t="shared" si="64"/>
        <v>233.6</v>
      </c>
      <c r="T103" s="23">
        <f>SUM(S103:S$117)</f>
        <v>764.5799999999998</v>
      </c>
      <c r="U103" s="23">
        <f>SUM(T103:T$117)</f>
        <v>2228.7700000000004</v>
      </c>
      <c r="V103" s="22">
        <f t="shared" si="65"/>
        <v>51.6</v>
      </c>
      <c r="W103" s="23">
        <f>SUM(V103:V$117)</f>
        <v>204.21</v>
      </c>
      <c r="X103" s="23">
        <f>SUM(W103:W$117)</f>
        <v>679.0200000000001</v>
      </c>
    </row>
    <row r="104" spans="1:24" ht="12.75">
      <c r="A104" s="4">
        <v>100</v>
      </c>
      <c r="B104" s="21">
        <v>0.3243695640361839</v>
      </c>
      <c r="C104" s="22">
        <f t="shared" si="66"/>
        <v>2323.8</v>
      </c>
      <c r="D104" s="23">
        <f t="shared" si="57"/>
        <v>753.7700000000002</v>
      </c>
      <c r="E104" s="25" t="str">
        <f t="shared" si="58"/>
        <v>AVÖ96R4M_100</v>
      </c>
      <c r="F104" s="26">
        <f t="shared" si="59"/>
        <v>46.01</v>
      </c>
      <c r="G104" s="26">
        <f>SUM(F104:F$117)</f>
        <v>118.97000000000001</v>
      </c>
      <c r="H104" s="26">
        <f>SUM(G104:G$117)</f>
        <v>285.13999999999993</v>
      </c>
      <c r="I104" s="26">
        <f t="shared" si="60"/>
        <v>14.35</v>
      </c>
      <c r="J104" s="26">
        <f>SUM(I104:I$117)</f>
        <v>41.43</v>
      </c>
      <c r="K104" s="26">
        <f>SUM(J104:J$117)</f>
        <v>107.87</v>
      </c>
      <c r="N104" s="4">
        <v>100</v>
      </c>
      <c r="O104" s="21">
        <v>0.25203146310609126</v>
      </c>
      <c r="P104" s="22">
        <f t="shared" si="61"/>
        <v>8738.16</v>
      </c>
      <c r="Q104" s="23">
        <f t="shared" si="62"/>
        <v>2202.29</v>
      </c>
      <c r="R104" s="22" t="str">
        <f t="shared" si="63"/>
        <v>AVÖ96R4W_100</v>
      </c>
      <c r="S104" s="22">
        <f t="shared" si="64"/>
        <v>173.02</v>
      </c>
      <c r="T104" s="23">
        <f>SUM(S104:S$117)</f>
        <v>530.98</v>
      </c>
      <c r="U104" s="23">
        <f>SUM(T104:T$117)</f>
        <v>1464.19</v>
      </c>
      <c r="V104" s="22">
        <f t="shared" si="65"/>
        <v>41.93</v>
      </c>
      <c r="W104" s="23">
        <f>SUM(V104:V$117)</f>
        <v>152.61</v>
      </c>
      <c r="X104" s="23">
        <f>SUM(W104:W$117)</f>
        <v>474.81000000000006</v>
      </c>
    </row>
    <row r="105" spans="1:24" ht="12.75">
      <c r="A105" s="3">
        <v>101</v>
      </c>
      <c r="B105" s="20">
        <v>0.3498871007925879</v>
      </c>
      <c r="C105" s="22">
        <f t="shared" si="66"/>
        <v>1570.03</v>
      </c>
      <c r="D105" s="23">
        <f t="shared" si="57"/>
        <v>549.3299999999999</v>
      </c>
      <c r="E105" s="25" t="str">
        <f t="shared" si="58"/>
        <v>AVÖ96R4M_101</v>
      </c>
      <c r="F105" s="26">
        <f t="shared" si="59"/>
        <v>29.89</v>
      </c>
      <c r="G105" s="26">
        <f>SUM(F105:F$117)</f>
        <v>72.96000000000001</v>
      </c>
      <c r="H105" s="26">
        <f>SUM(G105:G$117)</f>
        <v>166.17</v>
      </c>
      <c r="I105" s="26">
        <f t="shared" si="60"/>
        <v>10.06</v>
      </c>
      <c r="J105" s="26">
        <f>SUM(I105:I$117)</f>
        <v>27.08</v>
      </c>
      <c r="K105" s="26">
        <f>SUM(J105:J$117)</f>
        <v>66.44000000000001</v>
      </c>
      <c r="N105" s="3">
        <v>101</v>
      </c>
      <c r="O105" s="20">
        <v>0.27595711643683163</v>
      </c>
      <c r="P105" s="22">
        <f t="shared" si="61"/>
        <v>6535.87</v>
      </c>
      <c r="Q105" s="23">
        <f t="shared" si="62"/>
        <v>1803.62</v>
      </c>
      <c r="R105" s="22" t="str">
        <f t="shared" si="63"/>
        <v>AVÖ96R4W_101</v>
      </c>
      <c r="S105" s="22">
        <f t="shared" si="64"/>
        <v>124.43</v>
      </c>
      <c r="T105" s="23">
        <f>SUM(S105:S$117)</f>
        <v>357.96000000000004</v>
      </c>
      <c r="U105" s="23">
        <f>SUM(T105:T$117)</f>
        <v>933.21</v>
      </c>
      <c r="V105" s="22">
        <f t="shared" si="65"/>
        <v>33.02</v>
      </c>
      <c r="W105" s="23">
        <f>SUM(V105:V$117)</f>
        <v>110.68</v>
      </c>
      <c r="X105" s="23">
        <f>SUM(W105:W$117)</f>
        <v>322.20000000000005</v>
      </c>
    </row>
    <row r="106" spans="1:24" ht="12.75">
      <c r="A106" s="3">
        <v>102</v>
      </c>
      <c r="B106" s="20">
        <v>0.37672948178457943</v>
      </c>
      <c r="C106" s="22">
        <f t="shared" si="66"/>
        <v>1020.7</v>
      </c>
      <c r="D106" s="23">
        <f t="shared" si="57"/>
        <v>384.5300000000001</v>
      </c>
      <c r="E106" s="25" t="str">
        <f t="shared" si="58"/>
        <v>AVÖ96R4M_102</v>
      </c>
      <c r="F106" s="26">
        <f t="shared" si="59"/>
        <v>18.69</v>
      </c>
      <c r="G106" s="26">
        <f>SUM(F106:F$117)</f>
        <v>43.06999999999999</v>
      </c>
      <c r="H106" s="26">
        <f>SUM(G106:G$117)</f>
        <v>93.21000000000001</v>
      </c>
      <c r="I106" s="26">
        <f t="shared" si="60"/>
        <v>6.77</v>
      </c>
      <c r="J106" s="26">
        <f>SUM(I106:I$117)</f>
        <v>17.020000000000003</v>
      </c>
      <c r="K106" s="26">
        <f>SUM(J106:J$117)</f>
        <v>39.36</v>
      </c>
      <c r="N106" s="3">
        <v>102</v>
      </c>
      <c r="O106" s="20">
        <v>0.30163517137230383</v>
      </c>
      <c r="P106" s="22">
        <f t="shared" si="61"/>
        <v>4732.25</v>
      </c>
      <c r="Q106" s="23">
        <f t="shared" si="62"/>
        <v>1427.4099999999999</v>
      </c>
      <c r="R106" s="22" t="str">
        <f t="shared" si="63"/>
        <v>AVÖ96R4W_102</v>
      </c>
      <c r="S106" s="22">
        <f t="shared" si="64"/>
        <v>86.63</v>
      </c>
      <c r="T106" s="23">
        <f>SUM(S106:S$117)</f>
        <v>233.53000000000006</v>
      </c>
      <c r="U106" s="23">
        <f>SUM(T106:T$117)</f>
        <v>575.25</v>
      </c>
      <c r="V106" s="22">
        <f t="shared" si="65"/>
        <v>25.13</v>
      </c>
      <c r="W106" s="23">
        <f>SUM(V106:V$117)</f>
        <v>77.66</v>
      </c>
      <c r="X106" s="23">
        <f>SUM(W106:W$117)</f>
        <v>211.52000000000004</v>
      </c>
    </row>
    <row r="107" spans="1:24" ht="12.75">
      <c r="A107" s="3">
        <v>103</v>
      </c>
      <c r="B107" s="20">
        <v>0.4049877790735366</v>
      </c>
      <c r="C107" s="22">
        <f t="shared" si="66"/>
        <v>636.17</v>
      </c>
      <c r="D107" s="23">
        <f t="shared" si="57"/>
        <v>257.64</v>
      </c>
      <c r="E107" s="25" t="str">
        <f t="shared" si="58"/>
        <v>AVÖ96R4M_103</v>
      </c>
      <c r="F107" s="26">
        <f t="shared" si="59"/>
        <v>11.2</v>
      </c>
      <c r="G107" s="26">
        <f>SUM(F107:F$117)</f>
        <v>24.38</v>
      </c>
      <c r="H107" s="26">
        <f>SUM(G107:G$117)</f>
        <v>50.14</v>
      </c>
      <c r="I107" s="26">
        <f t="shared" si="60"/>
        <v>4.36</v>
      </c>
      <c r="J107" s="26">
        <f>SUM(I107:I$117)</f>
        <v>10.25</v>
      </c>
      <c r="K107" s="26">
        <f>SUM(J107:J$117)</f>
        <v>22.340000000000003</v>
      </c>
      <c r="N107" s="3">
        <v>103</v>
      </c>
      <c r="O107" s="20">
        <v>0.3292203076006988</v>
      </c>
      <c r="P107" s="22">
        <f t="shared" si="61"/>
        <v>3304.84</v>
      </c>
      <c r="Q107" s="23">
        <f t="shared" si="62"/>
        <v>1088.02</v>
      </c>
      <c r="R107" s="22" t="str">
        <f t="shared" si="63"/>
        <v>AVÖ96R4W_103</v>
      </c>
      <c r="S107" s="22">
        <f t="shared" si="64"/>
        <v>58.17</v>
      </c>
      <c r="T107" s="23">
        <f>SUM(S107:S$117)</f>
        <v>146.90000000000003</v>
      </c>
      <c r="U107" s="23">
        <f>SUM(T107:T$117)</f>
        <v>341.7200000000001</v>
      </c>
      <c r="V107" s="22">
        <f t="shared" si="65"/>
        <v>18.41</v>
      </c>
      <c r="W107" s="23">
        <f>SUM(V107:V$117)</f>
        <v>52.52999999999999</v>
      </c>
      <c r="X107" s="23">
        <f>SUM(W107:W$117)</f>
        <v>133.86</v>
      </c>
    </row>
    <row r="108" spans="1:24" ht="12.75">
      <c r="A108" s="3">
        <v>104</v>
      </c>
      <c r="B108" s="20">
        <v>0.4347541619996791</v>
      </c>
      <c r="C108" s="22">
        <f t="shared" si="66"/>
        <v>378.53</v>
      </c>
      <c r="D108" s="23">
        <f t="shared" si="57"/>
        <v>164.56999999999996</v>
      </c>
      <c r="E108" s="25" t="str">
        <f t="shared" si="58"/>
        <v>AVÖ96R4M_104</v>
      </c>
      <c r="F108" s="26">
        <f t="shared" si="59"/>
        <v>6.41</v>
      </c>
      <c r="G108" s="26">
        <f>SUM(F108:F$117)</f>
        <v>13.18</v>
      </c>
      <c r="H108" s="26">
        <f>SUM(G108:G$117)</f>
        <v>25.76</v>
      </c>
      <c r="I108" s="26">
        <f t="shared" si="60"/>
        <v>2.68</v>
      </c>
      <c r="J108" s="26">
        <f>SUM(I108:I$117)</f>
        <v>5.890000000000001</v>
      </c>
      <c r="K108" s="26">
        <f>SUM(J108:J$117)</f>
        <v>12.09</v>
      </c>
      <c r="N108" s="3">
        <v>104</v>
      </c>
      <c r="O108" s="20">
        <v>0.3588855146757421</v>
      </c>
      <c r="P108" s="22">
        <f t="shared" si="61"/>
        <v>2216.82</v>
      </c>
      <c r="Q108" s="23">
        <f t="shared" si="62"/>
        <v>795.5800000000002</v>
      </c>
      <c r="R108" s="22" t="str">
        <f t="shared" si="63"/>
        <v>AVÖ96R4W_104</v>
      </c>
      <c r="S108" s="22">
        <f t="shared" si="64"/>
        <v>37.52</v>
      </c>
      <c r="T108" s="23">
        <f>SUM(S108:S$117)</f>
        <v>88.72999999999999</v>
      </c>
      <c r="U108" s="23">
        <f>SUM(T108:T$117)</f>
        <v>194.81999999999996</v>
      </c>
      <c r="V108" s="22">
        <f t="shared" si="65"/>
        <v>12.95</v>
      </c>
      <c r="W108" s="23">
        <f>SUM(V108:V$117)</f>
        <v>34.11999999999999</v>
      </c>
      <c r="X108" s="23">
        <f>SUM(W108:W$117)</f>
        <v>81.32999999999997</v>
      </c>
    </row>
    <row r="109" spans="1:24" ht="12.75">
      <c r="A109" s="3">
        <v>105</v>
      </c>
      <c r="B109" s="20">
        <v>0.4661267633339342</v>
      </c>
      <c r="C109" s="22">
        <f t="shared" si="66"/>
        <v>213.96</v>
      </c>
      <c r="D109" s="23">
        <f t="shared" si="57"/>
        <v>99.73</v>
      </c>
      <c r="E109" s="25" t="str">
        <f t="shared" si="58"/>
        <v>AVÖ96R4M_105</v>
      </c>
      <c r="F109" s="26">
        <f t="shared" si="59"/>
        <v>3.48</v>
      </c>
      <c r="G109" s="26">
        <f>SUM(F109:F$117)</f>
        <v>6.769999999999999</v>
      </c>
      <c r="H109" s="26">
        <f>SUM(G109:G$117)</f>
        <v>12.579999999999998</v>
      </c>
      <c r="I109" s="26">
        <f t="shared" si="60"/>
        <v>1.56</v>
      </c>
      <c r="J109" s="26">
        <f>SUM(I109:I$117)</f>
        <v>3.2099999999999995</v>
      </c>
      <c r="K109" s="26">
        <f>SUM(J109:J$117)</f>
        <v>6.199999999999998</v>
      </c>
      <c r="N109" s="3">
        <v>105</v>
      </c>
      <c r="O109" s="20">
        <v>0.39082030384674493</v>
      </c>
      <c r="P109" s="22">
        <f t="shared" si="61"/>
        <v>1421.24</v>
      </c>
      <c r="Q109" s="23">
        <f t="shared" si="62"/>
        <v>555.45</v>
      </c>
      <c r="R109" s="22" t="str">
        <f t="shared" si="63"/>
        <v>AVÖ96R4W_105</v>
      </c>
      <c r="S109" s="22">
        <f t="shared" si="64"/>
        <v>23.13</v>
      </c>
      <c r="T109" s="23">
        <f>SUM(S109:S$117)</f>
        <v>51.21</v>
      </c>
      <c r="U109" s="23">
        <f>SUM(T109:T$117)</f>
        <v>106.09</v>
      </c>
      <c r="V109" s="22">
        <f t="shared" si="65"/>
        <v>8.69</v>
      </c>
      <c r="W109" s="23">
        <f>SUM(V109:V$117)</f>
        <v>21.17</v>
      </c>
      <c r="X109" s="23">
        <f>SUM(W109:W$117)</f>
        <v>47.21000000000001</v>
      </c>
    </row>
    <row r="110" spans="1:24" ht="12.75">
      <c r="A110" s="3">
        <v>106</v>
      </c>
      <c r="B110" s="20">
        <v>0.4992104409686848</v>
      </c>
      <c r="C110" s="22">
        <f t="shared" si="66"/>
        <v>114.23</v>
      </c>
      <c r="D110" s="23">
        <f t="shared" si="57"/>
        <v>57.02</v>
      </c>
      <c r="E110" s="25" t="str">
        <f t="shared" si="58"/>
        <v>AVÖ96R4M_106</v>
      </c>
      <c r="F110" s="26">
        <f t="shared" si="59"/>
        <v>1.79</v>
      </c>
      <c r="G110" s="26">
        <f>SUM(F110:F$117)</f>
        <v>3.29</v>
      </c>
      <c r="H110" s="26">
        <f>SUM(G110:G$117)</f>
        <v>5.81</v>
      </c>
      <c r="I110" s="26">
        <f t="shared" si="60"/>
        <v>0.86</v>
      </c>
      <c r="J110" s="26">
        <f>SUM(I110:I$117)</f>
        <v>1.6500000000000001</v>
      </c>
      <c r="K110" s="26">
        <f>SUM(J110:J$117)</f>
        <v>2.99</v>
      </c>
      <c r="N110" s="3">
        <v>106</v>
      </c>
      <c r="O110" s="20">
        <v>0.42523375708113514</v>
      </c>
      <c r="P110" s="22">
        <f t="shared" si="61"/>
        <v>865.79</v>
      </c>
      <c r="Q110" s="23">
        <f t="shared" si="62"/>
        <v>368.15999999999997</v>
      </c>
      <c r="R110" s="22" t="str">
        <f t="shared" si="63"/>
        <v>AVÖ96R4W_106</v>
      </c>
      <c r="S110" s="22">
        <f t="shared" si="64"/>
        <v>13.55</v>
      </c>
      <c r="T110" s="23">
        <f>SUM(S110:S$117)</f>
        <v>28.08</v>
      </c>
      <c r="U110" s="23">
        <f>SUM(T110:T$117)</f>
        <v>54.879999999999995</v>
      </c>
      <c r="V110" s="22">
        <f t="shared" si="65"/>
        <v>5.54</v>
      </c>
      <c r="W110" s="23">
        <f>SUM(V110:V$117)</f>
        <v>12.480000000000002</v>
      </c>
      <c r="X110" s="23">
        <f>SUM(W110:W$117)</f>
        <v>26.04</v>
      </c>
    </row>
    <row r="111" spans="1:24" ht="12.75">
      <c r="A111" s="3">
        <v>107</v>
      </c>
      <c r="B111" s="20">
        <v>0.5341163446605187</v>
      </c>
      <c r="C111" s="22">
        <f t="shared" si="66"/>
        <v>57.21</v>
      </c>
      <c r="D111" s="23">
        <f t="shared" si="57"/>
        <v>30.560000000000002</v>
      </c>
      <c r="E111" s="25" t="str">
        <f t="shared" si="58"/>
        <v>AVÖ96R4M_107</v>
      </c>
      <c r="F111" s="26">
        <f t="shared" si="59"/>
        <v>0.86</v>
      </c>
      <c r="G111" s="26">
        <f>SUM(F111:F$117)</f>
        <v>1.5</v>
      </c>
      <c r="H111" s="26">
        <f>SUM(G111:G$117)</f>
        <v>2.5199999999999996</v>
      </c>
      <c r="I111" s="26">
        <f t="shared" si="60"/>
        <v>0.44</v>
      </c>
      <c r="J111" s="26">
        <f>SUM(I111:I$117)</f>
        <v>0.79</v>
      </c>
      <c r="K111" s="26">
        <f>SUM(J111:J$117)</f>
        <v>1.3400000000000003</v>
      </c>
      <c r="N111" s="3">
        <v>107</v>
      </c>
      <c r="O111" s="20">
        <v>0.4623592891910375</v>
      </c>
      <c r="P111" s="22">
        <f t="shared" si="61"/>
        <v>497.63</v>
      </c>
      <c r="Q111" s="23">
        <f t="shared" si="62"/>
        <v>230.07999999999998</v>
      </c>
      <c r="R111" s="22" t="str">
        <f t="shared" si="63"/>
        <v>AVÖ96R4W_107</v>
      </c>
      <c r="S111" s="22">
        <f t="shared" si="64"/>
        <v>7.49</v>
      </c>
      <c r="T111" s="23">
        <f>SUM(S111:S$117)</f>
        <v>14.530000000000001</v>
      </c>
      <c r="U111" s="23">
        <f>SUM(T111:T$117)</f>
        <v>26.800000000000004</v>
      </c>
      <c r="V111" s="22">
        <f t="shared" si="65"/>
        <v>3.33</v>
      </c>
      <c r="W111" s="23">
        <f>SUM(V111:V$117)</f>
        <v>6.94</v>
      </c>
      <c r="X111" s="23">
        <f>SUM(W111:W$117)</f>
        <v>13.560000000000002</v>
      </c>
    </row>
    <row r="112" spans="1:24" ht="12.75">
      <c r="A112" s="3">
        <v>108</v>
      </c>
      <c r="B112" s="20">
        <v>0.5709636765358709</v>
      </c>
      <c r="C112" s="22">
        <f t="shared" si="66"/>
        <v>26.65</v>
      </c>
      <c r="D112" s="23">
        <f t="shared" si="57"/>
        <v>15.219999999999999</v>
      </c>
      <c r="E112" s="25" t="str">
        <f t="shared" si="58"/>
        <v>AVÖ96R4M_108</v>
      </c>
      <c r="F112" s="26">
        <f t="shared" si="59"/>
        <v>0.39</v>
      </c>
      <c r="G112" s="26">
        <f>SUM(F112:F$117)</f>
        <v>0.6400000000000001</v>
      </c>
      <c r="H112" s="26">
        <f>SUM(G112:G$117)</f>
        <v>1.02</v>
      </c>
      <c r="I112" s="26">
        <f t="shared" si="60"/>
        <v>0.21</v>
      </c>
      <c r="J112" s="26">
        <f>SUM(I112:I$117)</f>
        <v>0.35</v>
      </c>
      <c r="K112" s="26">
        <f>SUM(J112:J$117)</f>
        <v>0.55</v>
      </c>
      <c r="N112" s="3">
        <v>108</v>
      </c>
      <c r="O112" s="20">
        <v>0.5024543982389457</v>
      </c>
      <c r="P112" s="22">
        <f t="shared" si="61"/>
        <v>267.55</v>
      </c>
      <c r="Q112" s="23">
        <f t="shared" si="62"/>
        <v>134.43</v>
      </c>
      <c r="R112" s="22" t="str">
        <f t="shared" si="63"/>
        <v>AVÖ96R4W_108</v>
      </c>
      <c r="S112" s="22">
        <f t="shared" si="64"/>
        <v>3.87</v>
      </c>
      <c r="T112" s="23">
        <f>SUM(S112:S$117)</f>
        <v>7.040000000000001</v>
      </c>
      <c r="U112" s="23">
        <f>SUM(T112:T$117)</f>
        <v>12.270000000000001</v>
      </c>
      <c r="V112" s="22">
        <f t="shared" si="65"/>
        <v>1.87</v>
      </c>
      <c r="W112" s="23">
        <f>SUM(V112:V$117)</f>
        <v>3.61</v>
      </c>
      <c r="X112" s="23">
        <f>SUM(W112:W$117)</f>
        <v>6.619999999999999</v>
      </c>
    </row>
    <row r="113" spans="1:24" ht="12.75">
      <c r="A113" s="3">
        <v>109</v>
      </c>
      <c r="B113" s="20">
        <v>0.6098778168069185</v>
      </c>
      <c r="C113" s="22">
        <f t="shared" si="66"/>
        <v>11.43</v>
      </c>
      <c r="D113" s="23">
        <f t="shared" si="57"/>
        <v>6.97</v>
      </c>
      <c r="E113" s="25" t="str">
        <f t="shared" si="58"/>
        <v>AVÖ96R4M_109</v>
      </c>
      <c r="F113" s="26">
        <f t="shared" si="59"/>
        <v>0.16</v>
      </c>
      <c r="G113" s="26">
        <f>SUM(F113:F$117)</f>
        <v>0.25</v>
      </c>
      <c r="H113" s="26">
        <f>SUM(G113:G$117)</f>
        <v>0.38</v>
      </c>
      <c r="I113" s="26">
        <f t="shared" si="60"/>
        <v>0.09</v>
      </c>
      <c r="J113" s="26">
        <f>SUM(I113:I$117)</f>
        <v>0.14</v>
      </c>
      <c r="K113" s="26">
        <f>SUM(J113:J$117)</f>
        <v>0.2</v>
      </c>
      <c r="N113" s="3">
        <v>109</v>
      </c>
      <c r="O113" s="20">
        <v>0.5458025118692886</v>
      </c>
      <c r="P113" s="22">
        <f t="shared" si="61"/>
        <v>133.12</v>
      </c>
      <c r="Q113" s="23">
        <f t="shared" si="62"/>
        <v>72.66</v>
      </c>
      <c r="R113" s="22" t="str">
        <f t="shared" si="63"/>
        <v>AVÖ96R4W_109</v>
      </c>
      <c r="S113" s="22">
        <f t="shared" si="64"/>
        <v>1.85</v>
      </c>
      <c r="T113" s="23">
        <f>SUM(S113:S$117)</f>
        <v>3.17</v>
      </c>
      <c r="U113" s="23">
        <f>SUM(T113:T$117)</f>
        <v>5.2299999999999995</v>
      </c>
      <c r="V113" s="22">
        <f t="shared" si="65"/>
        <v>0.97</v>
      </c>
      <c r="W113" s="23">
        <f>SUM(V113:V$117)</f>
        <v>1.74</v>
      </c>
      <c r="X113" s="23">
        <f>SUM(W113:W$117)</f>
        <v>3.0099999999999993</v>
      </c>
    </row>
    <row r="114" spans="1:24" ht="12.75">
      <c r="A114" s="4">
        <v>110</v>
      </c>
      <c r="B114" s="21">
        <v>0.6372415448686055</v>
      </c>
      <c r="C114" s="22">
        <f t="shared" si="66"/>
        <v>4.46</v>
      </c>
      <c r="D114" s="23">
        <f t="shared" si="57"/>
        <v>2.84</v>
      </c>
      <c r="E114" s="25" t="str">
        <f t="shared" si="58"/>
        <v>AVÖ96R4M_110</v>
      </c>
      <c r="F114" s="26">
        <f t="shared" si="59"/>
        <v>0.06</v>
      </c>
      <c r="G114" s="26">
        <f>SUM(F114:F$117)</f>
        <v>0.09</v>
      </c>
      <c r="H114" s="26">
        <f>SUM(G114:G$117)</f>
        <v>0.13</v>
      </c>
      <c r="I114" s="26">
        <f t="shared" si="60"/>
        <v>0.04</v>
      </c>
      <c r="J114" s="26">
        <f>SUM(I114:I$117)</f>
        <v>0.05</v>
      </c>
      <c r="K114" s="26">
        <f>SUM(J114:J$117)</f>
        <v>0.060000000000000005</v>
      </c>
      <c r="N114" s="4">
        <v>110</v>
      </c>
      <c r="O114" s="21">
        <v>0.5748696345934194</v>
      </c>
      <c r="P114" s="22">
        <f t="shared" si="61"/>
        <v>60.46</v>
      </c>
      <c r="Q114" s="23">
        <f t="shared" si="62"/>
        <v>34.760000000000005</v>
      </c>
      <c r="R114" s="22" t="str">
        <f t="shared" si="63"/>
        <v>AVÖ96R4W_110</v>
      </c>
      <c r="S114" s="22">
        <f t="shared" si="64"/>
        <v>0.81</v>
      </c>
      <c r="T114" s="23">
        <f>SUM(S114:S$117)</f>
        <v>1.32</v>
      </c>
      <c r="U114" s="23">
        <f>SUM(T114:T$117)</f>
        <v>2.06</v>
      </c>
      <c r="V114" s="22">
        <f t="shared" si="65"/>
        <v>0.45</v>
      </c>
      <c r="W114" s="23">
        <f>SUM(V114:V$117)</f>
        <v>0.77</v>
      </c>
      <c r="X114" s="23">
        <f>SUM(W114:W$117)</f>
        <v>1.2700000000000002</v>
      </c>
    </row>
    <row r="115" spans="1:24" ht="12.75">
      <c r="A115" s="3">
        <v>111</v>
      </c>
      <c r="B115" s="20">
        <v>0.6586038667002722</v>
      </c>
      <c r="C115" s="22">
        <f t="shared" si="66"/>
        <v>1.62</v>
      </c>
      <c r="D115" s="23">
        <f t="shared" si="57"/>
        <v>1.07</v>
      </c>
      <c r="E115" s="25" t="str">
        <f t="shared" si="58"/>
        <v>AVÖ96R4M_111</v>
      </c>
      <c r="F115" s="26">
        <f t="shared" si="59"/>
        <v>0.02</v>
      </c>
      <c r="G115" s="26">
        <f>SUM(F115:F$117)</f>
        <v>0.03</v>
      </c>
      <c r="H115" s="26">
        <f>SUM(G115:G$117)</f>
        <v>0.04</v>
      </c>
      <c r="I115" s="26">
        <f t="shared" si="60"/>
        <v>0.01</v>
      </c>
      <c r="J115" s="26">
        <f>SUM(I115:I$117)</f>
        <v>0.01</v>
      </c>
      <c r="K115" s="26">
        <f>SUM(J115:J$117)</f>
        <v>0.01</v>
      </c>
      <c r="N115" s="3">
        <v>111</v>
      </c>
      <c r="O115" s="20">
        <v>0.5955874857423245</v>
      </c>
      <c r="P115" s="22">
        <f t="shared" si="61"/>
        <v>25.7</v>
      </c>
      <c r="Q115" s="23">
        <f t="shared" si="62"/>
        <v>15.309999999999999</v>
      </c>
      <c r="R115" s="22" t="str">
        <f t="shared" si="63"/>
        <v>AVÖ96R4W_111</v>
      </c>
      <c r="S115" s="22">
        <f t="shared" si="64"/>
        <v>0.33</v>
      </c>
      <c r="T115" s="23">
        <f>SUM(S115:S$117)</f>
        <v>0.51</v>
      </c>
      <c r="U115" s="23">
        <f>SUM(T115:T$117)</f>
        <v>0.74</v>
      </c>
      <c r="V115" s="22">
        <f t="shared" si="65"/>
        <v>0.19</v>
      </c>
      <c r="W115" s="23">
        <f>SUM(V115:V$117)</f>
        <v>0.32</v>
      </c>
      <c r="X115" s="23">
        <f>SUM(W115:W$117)</f>
        <v>0.5</v>
      </c>
    </row>
    <row r="116" spans="1:24" ht="12.75">
      <c r="A116" s="3">
        <v>112</v>
      </c>
      <c r="B116" s="20">
        <v>0.6799670156184666</v>
      </c>
      <c r="C116" s="22">
        <f t="shared" si="66"/>
        <v>0.55</v>
      </c>
      <c r="D116" s="23">
        <f t="shared" si="57"/>
        <v>0.37000000000000005</v>
      </c>
      <c r="E116" s="25" t="str">
        <f t="shared" si="58"/>
        <v>AVÖ96R4M_112</v>
      </c>
      <c r="F116" s="26">
        <f t="shared" si="59"/>
        <v>0.01</v>
      </c>
      <c r="G116" s="26">
        <f>SUM(F116:F$117)</f>
        <v>0.01</v>
      </c>
      <c r="H116" s="26">
        <f>SUM(G116:G$117)</f>
        <v>0.01</v>
      </c>
      <c r="I116" s="26">
        <f t="shared" si="60"/>
        <v>0</v>
      </c>
      <c r="J116" s="26">
        <f>SUM(I116:I$117)</f>
        <v>0</v>
      </c>
      <c r="K116" s="26">
        <f>SUM(J116:J$117)</f>
        <v>0</v>
      </c>
      <c r="N116" s="3">
        <v>112</v>
      </c>
      <c r="O116" s="20">
        <v>0.6162857467021121</v>
      </c>
      <c r="P116" s="22">
        <f t="shared" si="61"/>
        <v>10.39</v>
      </c>
      <c r="Q116" s="23">
        <f t="shared" si="62"/>
        <v>6.4</v>
      </c>
      <c r="R116" s="22" t="str">
        <f t="shared" si="63"/>
        <v>AVÖ96R4W_112</v>
      </c>
      <c r="S116" s="22">
        <f t="shared" si="64"/>
        <v>0.13</v>
      </c>
      <c r="T116" s="23">
        <f>SUM(S116:S$117)</f>
        <v>0.18</v>
      </c>
      <c r="U116" s="23">
        <f>SUM(T116:T$117)</f>
        <v>0.22999999999999998</v>
      </c>
      <c r="V116" s="22">
        <f t="shared" si="65"/>
        <v>0.08</v>
      </c>
      <c r="W116" s="23">
        <f>SUM(V116:V$117)</f>
        <v>0.13</v>
      </c>
      <c r="X116" s="23">
        <f>SUM(W116:W$117)</f>
        <v>0.18</v>
      </c>
    </row>
    <row r="117" spans="1:24" ht="12.75">
      <c r="A117" s="4">
        <v>113</v>
      </c>
      <c r="B117" s="21">
        <v>1</v>
      </c>
      <c r="C117" s="22">
        <f t="shared" si="66"/>
        <v>0.18</v>
      </c>
      <c r="D117" s="23">
        <f>C117-C118</f>
        <v>0.18</v>
      </c>
      <c r="E117" s="25" t="str">
        <f>"AVÖ96R4M_"&amp;RIGHT(("000"&amp;A117),3)</f>
        <v>AVÖ96R4M_113</v>
      </c>
      <c r="F117" s="26">
        <f>ROUND(C117*F$3^(A117*(-1)),2)</f>
        <v>0</v>
      </c>
      <c r="G117" s="26">
        <f>SUM(F117:F$117)</f>
        <v>0</v>
      </c>
      <c r="H117" s="26">
        <f>SUM(G117:G$117)</f>
        <v>0</v>
      </c>
      <c r="I117" s="26">
        <f>ROUND(D117*I$3^((A117+1)*(-1)),2)</f>
        <v>0</v>
      </c>
      <c r="J117" s="26">
        <f>SUM(I117:I$117)</f>
        <v>0</v>
      </c>
      <c r="K117" s="26">
        <f>SUM(J117:J$117)</f>
        <v>0</v>
      </c>
      <c r="N117" s="4">
        <v>113</v>
      </c>
      <c r="O117" s="21">
        <v>1</v>
      </c>
      <c r="P117" s="22">
        <f t="shared" si="61"/>
        <v>3.99</v>
      </c>
      <c r="Q117" s="23">
        <f>P117-P118</f>
        <v>3.99</v>
      </c>
      <c r="R117" s="22" t="str">
        <f>"AVÖ96R4W_"&amp;RIGHT(("000"&amp;N117),3)</f>
        <v>AVÖ96R4W_113</v>
      </c>
      <c r="S117" s="22">
        <f>ROUND(P117*S$3^(N117*(-1)),2)</f>
        <v>0.05</v>
      </c>
      <c r="T117" s="23">
        <f>SUM(S117:S$117)</f>
        <v>0.05</v>
      </c>
      <c r="U117" s="23">
        <f>SUM(T117:T$117)</f>
        <v>0.05</v>
      </c>
      <c r="V117" s="22">
        <f>ROUND(Q117*V$3^((N117+1)*(-1)),2)</f>
        <v>0.05</v>
      </c>
      <c r="W117" s="23">
        <f>SUM(V117:V$117)</f>
        <v>0.05</v>
      </c>
      <c r="X117" s="23">
        <f>SUM(W117:W$117)</f>
        <v>0.05</v>
      </c>
    </row>
    <row r="118" spans="3:18" ht="12.75">
      <c r="C118" s="22"/>
      <c r="D118">
        <v>4496.210000000006</v>
      </c>
      <c r="E118" s="25" t="s">
        <v>22</v>
      </c>
      <c r="F118" s="26">
        <v>100000</v>
      </c>
      <c r="G118" s="26">
        <v>2367516.98</v>
      </c>
      <c r="H118" s="26">
        <v>54048505.48</v>
      </c>
      <c r="I118" s="26">
        <v>4323.28</v>
      </c>
      <c r="J118" s="26">
        <v>8941.660000000005</v>
      </c>
      <c r="K118" s="26">
        <v>288728.48</v>
      </c>
      <c r="P118" s="22"/>
      <c r="R118" s="22"/>
    </row>
    <row r="119" spans="4:11" ht="12.75">
      <c r="D119">
        <v>271.7899999999936</v>
      </c>
      <c r="E119" t="s">
        <v>23</v>
      </c>
      <c r="F119" s="26">
        <v>91830.57</v>
      </c>
      <c r="G119" s="26">
        <v>2267516.98</v>
      </c>
      <c r="H119" s="26">
        <v>51680988.5</v>
      </c>
      <c r="I119" s="26">
        <v>251.29</v>
      </c>
      <c r="J119" s="26">
        <v>4618.38</v>
      </c>
      <c r="K119" s="26">
        <v>279786.82</v>
      </c>
    </row>
    <row r="120" spans="4:11" ht="12.75">
      <c r="D120">
        <v>199.72000000000116</v>
      </c>
      <c r="E120" t="s">
        <v>24</v>
      </c>
      <c r="F120" s="26">
        <v>88047.34</v>
      </c>
      <c r="G120" s="26">
        <v>2175686.41</v>
      </c>
      <c r="H120" s="26">
        <v>49413471.52000001</v>
      </c>
      <c r="I120" s="26">
        <v>177.55</v>
      </c>
      <c r="J120" s="26">
        <v>4367.09</v>
      </c>
      <c r="K120" s="26">
        <v>275168.44</v>
      </c>
    </row>
    <row r="121" spans="4:11" ht="12.75">
      <c r="D121">
        <v>140.25</v>
      </c>
      <c r="E121" t="s">
        <v>25</v>
      </c>
      <c r="F121" s="26">
        <v>84483.35</v>
      </c>
      <c r="G121" s="26">
        <v>2087639.07</v>
      </c>
      <c r="H121" s="26">
        <v>47237785.110000014</v>
      </c>
      <c r="I121" s="26">
        <v>119.89</v>
      </c>
      <c r="J121" s="26">
        <v>4189.54</v>
      </c>
      <c r="K121" s="26">
        <v>270801.35</v>
      </c>
    </row>
    <row r="122" spans="4:11" ht="12.75">
      <c r="D122">
        <v>95.11000000000058</v>
      </c>
      <c r="E122" t="s">
        <v>26</v>
      </c>
      <c r="F122" s="26">
        <v>81114.1</v>
      </c>
      <c r="G122" s="26">
        <v>2003155.72</v>
      </c>
      <c r="H122" s="26">
        <v>45150146.04000002</v>
      </c>
      <c r="I122" s="26">
        <v>78.17</v>
      </c>
      <c r="J122" s="26">
        <v>4069.65</v>
      </c>
      <c r="K122" s="26">
        <v>266611.81</v>
      </c>
    </row>
    <row r="123" spans="4:11" ht="12.75">
      <c r="D123">
        <v>65.33000000000175</v>
      </c>
      <c r="E123" t="s">
        <v>27</v>
      </c>
      <c r="F123" s="26">
        <v>77916.16</v>
      </c>
      <c r="G123" s="26">
        <v>1922041.62</v>
      </c>
      <c r="H123" s="26">
        <v>43146990.320000015</v>
      </c>
      <c r="I123" s="26">
        <v>51.63</v>
      </c>
      <c r="J123" s="26">
        <v>3991.48</v>
      </c>
      <c r="K123" s="26">
        <v>262542.16</v>
      </c>
    </row>
    <row r="124" spans="4:11" ht="12.75">
      <c r="D124">
        <v>46.580000000001746</v>
      </c>
      <c r="E124" t="s">
        <v>28</v>
      </c>
      <c r="F124" s="26">
        <v>74867.75</v>
      </c>
      <c r="G124" s="26">
        <v>1844125.46</v>
      </c>
      <c r="H124" s="26">
        <v>41224948.70000002</v>
      </c>
      <c r="I124" s="26">
        <v>35.4</v>
      </c>
      <c r="J124" s="26">
        <v>3939.85</v>
      </c>
      <c r="K124" s="26">
        <v>258550.68</v>
      </c>
    </row>
    <row r="125" spans="4:11" ht="12.75">
      <c r="D125">
        <v>35.81999999999243</v>
      </c>
      <c r="E125" t="s">
        <v>29</v>
      </c>
      <c r="F125" s="26">
        <v>71952.83</v>
      </c>
      <c r="G125" s="26">
        <v>1769257.71</v>
      </c>
      <c r="H125" s="26">
        <v>39380823.24000001</v>
      </c>
      <c r="I125" s="26">
        <v>26.17</v>
      </c>
      <c r="J125" s="26">
        <v>3904.45</v>
      </c>
      <c r="K125" s="26">
        <v>254610.83</v>
      </c>
    </row>
    <row r="126" spans="4:11" ht="12.75">
      <c r="D126">
        <v>30.080000000001746</v>
      </c>
      <c r="E126" t="s">
        <v>30</v>
      </c>
      <c r="F126" s="26">
        <v>69159.24</v>
      </c>
      <c r="G126" s="26">
        <v>1697304.88</v>
      </c>
      <c r="H126" s="26">
        <v>37611565.53000001</v>
      </c>
      <c r="I126" s="26">
        <v>21.13</v>
      </c>
      <c r="J126" s="26">
        <v>3878.28</v>
      </c>
      <c r="K126" s="26">
        <v>250706.38</v>
      </c>
    </row>
    <row r="127" spans="4:11" ht="12.75">
      <c r="D127">
        <v>26.789999999993597</v>
      </c>
      <c r="E127" t="s">
        <v>31</v>
      </c>
      <c r="F127" s="26">
        <v>66478.13</v>
      </c>
      <c r="G127" s="26">
        <v>1628145.64</v>
      </c>
      <c r="H127" s="26">
        <v>35914260.650000006</v>
      </c>
      <c r="I127" s="26">
        <v>18.1</v>
      </c>
      <c r="J127" s="26">
        <v>3857.15</v>
      </c>
      <c r="K127" s="26">
        <v>246828.1</v>
      </c>
    </row>
    <row r="128" spans="4:11" ht="12.75">
      <c r="D128">
        <v>24.660000000003492</v>
      </c>
      <c r="E128" t="s">
        <v>32</v>
      </c>
      <c r="F128" s="26">
        <v>63903.18</v>
      </c>
      <c r="G128" s="26">
        <v>1561667.51</v>
      </c>
      <c r="H128" s="26">
        <v>34286115.00999999</v>
      </c>
      <c r="I128" s="26">
        <v>16.02</v>
      </c>
      <c r="J128" s="26">
        <v>3839.05</v>
      </c>
      <c r="K128" s="26">
        <v>242970.95</v>
      </c>
    </row>
    <row r="129" spans="4:11" ht="12.75">
      <c r="D129">
        <v>23.44000000000233</v>
      </c>
      <c r="E129" t="s">
        <v>33</v>
      </c>
      <c r="F129" s="26">
        <v>61429.35</v>
      </c>
      <c r="G129" s="26">
        <v>1497764.33</v>
      </c>
      <c r="H129" s="26">
        <v>32724447.500000007</v>
      </c>
      <c r="I129" s="26">
        <v>14.64</v>
      </c>
      <c r="J129" s="26">
        <v>3823.03</v>
      </c>
      <c r="K129" s="26">
        <v>239131.9</v>
      </c>
    </row>
    <row r="130" spans="4:11" ht="12.75">
      <c r="D130">
        <v>23.44999999999709</v>
      </c>
      <c r="E130" t="s">
        <v>34</v>
      </c>
      <c r="F130" s="26">
        <v>59052.04</v>
      </c>
      <c r="G130" s="26">
        <v>1436334.98</v>
      </c>
      <c r="H130" s="26">
        <v>31226683.17</v>
      </c>
      <c r="I130" s="26">
        <v>14.08</v>
      </c>
      <c r="J130" s="26">
        <v>3808.39</v>
      </c>
      <c r="K130" s="26">
        <v>235308.87</v>
      </c>
    </row>
    <row r="131" spans="4:11" ht="12.75">
      <c r="D131">
        <v>24.860000000000582</v>
      </c>
      <c r="E131" t="s">
        <v>35</v>
      </c>
      <c r="F131" s="26">
        <v>56766.73</v>
      </c>
      <c r="G131" s="26">
        <v>1377282.94</v>
      </c>
      <c r="H131" s="26">
        <v>29790348.19</v>
      </c>
      <c r="I131" s="26">
        <v>14.36</v>
      </c>
      <c r="J131" s="26">
        <v>3794.31</v>
      </c>
      <c r="K131" s="26">
        <v>231500.48</v>
      </c>
    </row>
    <row r="132" spans="4:11" ht="12.75">
      <c r="D132">
        <v>29.120000000009895</v>
      </c>
      <c r="E132" t="s">
        <v>36</v>
      </c>
      <c r="F132" s="26">
        <v>54569.03</v>
      </c>
      <c r="G132" s="26">
        <v>1320516.21</v>
      </c>
      <c r="H132" s="26">
        <v>28413065.250000004</v>
      </c>
      <c r="I132" s="26">
        <v>16.17</v>
      </c>
      <c r="J132" s="26">
        <v>3779.95</v>
      </c>
      <c r="K132" s="26">
        <v>227706.17</v>
      </c>
    </row>
    <row r="133" spans="4:11" ht="12.75">
      <c r="D133">
        <v>38.21999999998661</v>
      </c>
      <c r="E133" t="s">
        <v>37</v>
      </c>
      <c r="F133" s="26">
        <v>52454.06</v>
      </c>
      <c r="G133" s="26">
        <v>1265947.18</v>
      </c>
      <c r="H133" s="26">
        <v>27092549.040000007</v>
      </c>
      <c r="I133" s="26">
        <v>20.41</v>
      </c>
      <c r="J133" s="26">
        <v>3763.78</v>
      </c>
      <c r="K133" s="26">
        <v>223926.22</v>
      </c>
    </row>
    <row r="134" spans="4:11" ht="12.75">
      <c r="D134">
        <v>49.620000000009895</v>
      </c>
      <c r="E134" t="s">
        <v>38</v>
      </c>
      <c r="F134" s="26">
        <v>50416.19</v>
      </c>
      <c r="G134" s="26">
        <v>1213493.12</v>
      </c>
      <c r="H134" s="26">
        <v>25826601.860000003</v>
      </c>
      <c r="I134" s="26">
        <v>25.47</v>
      </c>
      <c r="J134" s="26">
        <v>3743.37</v>
      </c>
      <c r="K134" s="26">
        <v>220162.44</v>
      </c>
    </row>
    <row r="135" spans="4:11" ht="12.75">
      <c r="D135">
        <v>55.55000000000291</v>
      </c>
      <c r="E135" t="s">
        <v>39</v>
      </c>
      <c r="F135" s="26">
        <v>48451.63</v>
      </c>
      <c r="G135" s="26">
        <v>1163076.93</v>
      </c>
      <c r="H135" s="26">
        <v>24613108.740000006</v>
      </c>
      <c r="I135" s="26">
        <v>27.42</v>
      </c>
      <c r="J135" s="26">
        <v>3717.9</v>
      </c>
      <c r="K135" s="26">
        <v>216419.07</v>
      </c>
    </row>
    <row r="136" spans="4:11" ht="12.75">
      <c r="D136">
        <v>60.86000000000058</v>
      </c>
      <c r="E136" t="s">
        <v>40</v>
      </c>
      <c r="F136" s="26">
        <v>46560.68</v>
      </c>
      <c r="G136" s="26">
        <v>1114625.3</v>
      </c>
      <c r="H136" s="26">
        <v>23450031.810000006</v>
      </c>
      <c r="I136" s="26">
        <v>28.89</v>
      </c>
      <c r="J136" s="26">
        <v>3690.48</v>
      </c>
      <c r="K136" s="26">
        <v>212701.17</v>
      </c>
    </row>
    <row r="137" spans="4:11" ht="12.75">
      <c r="D137">
        <v>63.06999999999243</v>
      </c>
      <c r="E137" t="s">
        <v>41</v>
      </c>
      <c r="F137" s="26">
        <v>44741</v>
      </c>
      <c r="G137" s="26">
        <v>1068064.62</v>
      </c>
      <c r="H137" s="26">
        <v>22335406.510000013</v>
      </c>
      <c r="I137" s="26">
        <v>28.78</v>
      </c>
      <c r="J137" s="26">
        <v>3661.59</v>
      </c>
      <c r="K137" s="26">
        <v>209010.69</v>
      </c>
    </row>
    <row r="138" spans="4:11" ht="12.75">
      <c r="D138">
        <v>61.18000000000757</v>
      </c>
      <c r="E138" t="s">
        <v>42</v>
      </c>
      <c r="F138" s="26">
        <v>42991.41</v>
      </c>
      <c r="G138" s="26">
        <v>1023323.62</v>
      </c>
      <c r="H138" s="26">
        <v>21267341.890000008</v>
      </c>
      <c r="I138" s="26">
        <v>26.85</v>
      </c>
      <c r="J138" s="26">
        <v>3632.81</v>
      </c>
      <c r="K138" s="26">
        <v>205349.1</v>
      </c>
    </row>
    <row r="139" spans="4:11" ht="12.75">
      <c r="D139">
        <v>56.919999999998254</v>
      </c>
      <c r="E139" t="s">
        <v>43</v>
      </c>
      <c r="F139" s="26">
        <v>41311.04</v>
      </c>
      <c r="G139" s="26">
        <v>980332.21</v>
      </c>
      <c r="H139" s="26">
        <v>20244018.270000007</v>
      </c>
      <c r="I139" s="26">
        <v>24.02</v>
      </c>
      <c r="J139" s="26">
        <v>3605.96</v>
      </c>
      <c r="K139" s="26">
        <v>201716.29</v>
      </c>
    </row>
    <row r="140" spans="4:11" ht="12.75">
      <c r="D140">
        <v>52.25999999999476</v>
      </c>
      <c r="E140" t="s">
        <v>44</v>
      </c>
      <c r="F140" s="26">
        <v>39698.14</v>
      </c>
      <c r="G140" s="26">
        <v>939021.17</v>
      </c>
      <c r="H140" s="26">
        <v>19263686.060000006</v>
      </c>
      <c r="I140" s="26">
        <v>21.2</v>
      </c>
      <c r="J140" s="26">
        <v>3581.94</v>
      </c>
      <c r="K140" s="26">
        <v>198110.33</v>
      </c>
    </row>
    <row r="141" spans="4:11" ht="12.75">
      <c r="D141">
        <v>48.580000000001746</v>
      </c>
      <c r="E141" t="s">
        <v>45</v>
      </c>
      <c r="F141" s="26">
        <v>38150.09</v>
      </c>
      <c r="G141" s="26">
        <v>899323.03</v>
      </c>
      <c r="H141" s="26">
        <v>18324664.89000001</v>
      </c>
      <c r="I141" s="26">
        <v>18.95</v>
      </c>
      <c r="J141" s="26">
        <v>3560.74</v>
      </c>
      <c r="K141" s="26">
        <v>194528.39</v>
      </c>
    </row>
    <row r="142" spans="4:11" ht="12.75">
      <c r="D142">
        <v>45.55000000000291</v>
      </c>
      <c r="E142" t="s">
        <v>46</v>
      </c>
      <c r="F142" s="26">
        <v>36663.82</v>
      </c>
      <c r="G142" s="26">
        <v>861172.94</v>
      </c>
      <c r="H142" s="26">
        <v>17425341.86000001</v>
      </c>
      <c r="I142" s="26">
        <v>17.09</v>
      </c>
      <c r="J142" s="26">
        <v>3541.79</v>
      </c>
      <c r="K142" s="26">
        <v>190967.65</v>
      </c>
    </row>
    <row r="143" spans="4:11" ht="12.75">
      <c r="D143">
        <v>43.220000000001164</v>
      </c>
      <c r="E143" t="s">
        <v>47</v>
      </c>
      <c r="F143" s="26">
        <v>35236.59</v>
      </c>
      <c r="G143" s="26">
        <v>824509.12</v>
      </c>
      <c r="H143" s="26">
        <v>16564168.92</v>
      </c>
      <c r="I143" s="26">
        <v>15.59</v>
      </c>
      <c r="J143" s="26">
        <v>3524.7</v>
      </c>
      <c r="K143" s="26">
        <v>187425.86</v>
      </c>
    </row>
    <row r="144" spans="4:11" ht="12.75">
      <c r="D144">
        <v>43.220000000001164</v>
      </c>
      <c r="E144" t="s">
        <v>48</v>
      </c>
      <c r="F144" s="26">
        <v>33865.75</v>
      </c>
      <c r="G144" s="26">
        <v>789272.53</v>
      </c>
      <c r="H144" s="26">
        <v>15739659.8</v>
      </c>
      <c r="I144" s="26">
        <v>14.99</v>
      </c>
      <c r="J144" s="26">
        <v>3509.11</v>
      </c>
      <c r="K144" s="26">
        <v>183901.16</v>
      </c>
    </row>
    <row r="145" spans="4:11" ht="12.75">
      <c r="D145">
        <v>44.689999999987776</v>
      </c>
      <c r="E145" t="s">
        <v>49</v>
      </c>
      <c r="F145" s="26">
        <v>32548.23</v>
      </c>
      <c r="G145" s="26">
        <v>755406.78</v>
      </c>
      <c r="H145" s="26">
        <v>14950387.270000001</v>
      </c>
      <c r="I145" s="26">
        <v>14.9</v>
      </c>
      <c r="J145" s="26">
        <v>3494.12</v>
      </c>
      <c r="K145" s="26">
        <v>180392.05</v>
      </c>
    </row>
    <row r="146" spans="4:11" ht="12.75">
      <c r="D146">
        <v>46.970000000001164</v>
      </c>
      <c r="E146" t="s">
        <v>50</v>
      </c>
      <c r="F146" s="26">
        <v>31281.47</v>
      </c>
      <c r="G146" s="26">
        <v>722858.55</v>
      </c>
      <c r="H146" s="26">
        <v>14194980.49</v>
      </c>
      <c r="I146" s="26">
        <v>15.06</v>
      </c>
      <c r="J146" s="26">
        <v>3479.22</v>
      </c>
      <c r="K146" s="26">
        <v>176897.93</v>
      </c>
    </row>
    <row r="147" spans="4:11" ht="12.75">
      <c r="D147">
        <v>49.10000000000582</v>
      </c>
      <c r="E147" t="s">
        <v>51</v>
      </c>
      <c r="F147" s="26">
        <v>30063.28</v>
      </c>
      <c r="G147" s="26">
        <v>691577.08</v>
      </c>
      <c r="H147" s="26">
        <v>13472121.94</v>
      </c>
      <c r="I147" s="26">
        <v>15.14</v>
      </c>
      <c r="J147" s="26">
        <v>3464.16</v>
      </c>
      <c r="K147" s="26">
        <v>173418.71</v>
      </c>
    </row>
    <row r="148" spans="4:11" ht="12.75">
      <c r="D148">
        <v>50.69000000000233</v>
      </c>
      <c r="E148" t="s">
        <v>52</v>
      </c>
      <c r="F148" s="26">
        <v>28891.86</v>
      </c>
      <c r="G148" s="26">
        <v>661513.8</v>
      </c>
      <c r="H148" s="26">
        <v>12780544.860000001</v>
      </c>
      <c r="I148" s="26">
        <v>15.03</v>
      </c>
      <c r="J148" s="26">
        <v>3449.02</v>
      </c>
      <c r="K148" s="26">
        <v>169954.55</v>
      </c>
    </row>
    <row r="149" spans="4:11" ht="12.75">
      <c r="D149">
        <v>52.86000000000058</v>
      </c>
      <c r="E149" t="s">
        <v>53</v>
      </c>
      <c r="F149" s="26">
        <v>27765.61</v>
      </c>
      <c r="G149" s="26">
        <v>632621.94</v>
      </c>
      <c r="H149" s="26">
        <v>12119031.06</v>
      </c>
      <c r="I149" s="26">
        <v>15.07</v>
      </c>
      <c r="J149" s="26">
        <v>3433.99</v>
      </c>
      <c r="K149" s="26">
        <v>166505.53</v>
      </c>
    </row>
    <row r="150" spans="4:11" ht="12.75">
      <c r="D150">
        <v>55.69999999999709</v>
      </c>
      <c r="E150" t="s">
        <v>54</v>
      </c>
      <c r="F150" s="26">
        <v>26682.63</v>
      </c>
      <c r="G150" s="26">
        <v>604856.33</v>
      </c>
      <c r="H150" s="26">
        <v>11486409.120000001</v>
      </c>
      <c r="I150" s="26">
        <v>15.27</v>
      </c>
      <c r="J150" s="26">
        <v>3418.92</v>
      </c>
      <c r="K150" s="26">
        <v>163071.54</v>
      </c>
    </row>
    <row r="151" spans="4:11" ht="12.75">
      <c r="D151">
        <v>58.5399999999936</v>
      </c>
      <c r="E151" t="s">
        <v>55</v>
      </c>
      <c r="F151" s="26">
        <v>25641.11</v>
      </c>
      <c r="G151" s="26">
        <v>578173.7</v>
      </c>
      <c r="H151" s="26">
        <v>10881552.790000003</v>
      </c>
      <c r="I151" s="26">
        <v>15.43</v>
      </c>
      <c r="J151" s="26">
        <v>3403.65</v>
      </c>
      <c r="K151" s="26">
        <v>159652.62</v>
      </c>
    </row>
    <row r="152" spans="4:11" ht="12.75">
      <c r="D152">
        <v>61.18000000000757</v>
      </c>
      <c r="E152" t="s">
        <v>56</v>
      </c>
      <c r="F152" s="26">
        <v>24639.48</v>
      </c>
      <c r="G152" s="26">
        <v>552532.59</v>
      </c>
      <c r="H152" s="26">
        <v>10303379.090000005</v>
      </c>
      <c r="I152" s="26">
        <v>15.5</v>
      </c>
      <c r="J152" s="26">
        <v>3388.22</v>
      </c>
      <c r="K152" s="26">
        <v>156248.97</v>
      </c>
    </row>
    <row r="153" spans="4:11" ht="12.75">
      <c r="D153">
        <v>64.34999999999127</v>
      </c>
      <c r="E153" t="s">
        <v>57</v>
      </c>
      <c r="F153" s="26">
        <v>23676.31</v>
      </c>
      <c r="G153" s="26">
        <v>527893.11</v>
      </c>
      <c r="H153" s="26">
        <v>9750846.500000004</v>
      </c>
      <c r="I153" s="26">
        <v>15.68</v>
      </c>
      <c r="J153" s="26">
        <v>3372.72</v>
      </c>
      <c r="K153" s="26">
        <v>152860.75</v>
      </c>
    </row>
    <row r="154" spans="4:11" ht="12.75">
      <c r="D154">
        <v>68.81000000001222</v>
      </c>
      <c r="E154" t="s">
        <v>58</v>
      </c>
      <c r="F154" s="26">
        <v>22750</v>
      </c>
      <c r="G154" s="26">
        <v>504216.8</v>
      </c>
      <c r="H154" s="26">
        <v>9222953.390000004</v>
      </c>
      <c r="I154" s="26">
        <v>16.12</v>
      </c>
      <c r="J154" s="26">
        <v>3357.04</v>
      </c>
      <c r="K154" s="26">
        <v>149488.03</v>
      </c>
    </row>
    <row r="155" spans="4:11" ht="12.75">
      <c r="D155">
        <v>74.02999999999884</v>
      </c>
      <c r="E155" t="s">
        <v>59</v>
      </c>
      <c r="F155" s="26">
        <v>21858.88</v>
      </c>
      <c r="G155" s="26">
        <v>481466.8</v>
      </c>
      <c r="H155" s="26">
        <v>8718736.590000005</v>
      </c>
      <c r="I155" s="26">
        <v>16.68</v>
      </c>
      <c r="J155" s="26">
        <v>3340.92</v>
      </c>
      <c r="K155" s="26">
        <v>146130.99</v>
      </c>
    </row>
    <row r="156" spans="4:11" ht="12.75">
      <c r="D156">
        <v>79.72999999999593</v>
      </c>
      <c r="E156" t="s">
        <v>60</v>
      </c>
      <c r="F156" s="26">
        <v>21001.47</v>
      </c>
      <c r="G156" s="26">
        <v>459607.92</v>
      </c>
      <c r="H156" s="26">
        <v>8237269.790000002</v>
      </c>
      <c r="I156" s="26">
        <v>17.27</v>
      </c>
      <c r="J156" s="26">
        <v>3324.24</v>
      </c>
      <c r="K156" s="26">
        <v>142790.07</v>
      </c>
    </row>
    <row r="157" spans="4:11" ht="12.75">
      <c r="D157">
        <v>85.97000000000116</v>
      </c>
      <c r="E157" t="s">
        <v>61</v>
      </c>
      <c r="F157" s="26">
        <v>20176.45</v>
      </c>
      <c r="G157" s="26">
        <v>438606.45</v>
      </c>
      <c r="H157" s="26">
        <v>7777661.870000004</v>
      </c>
      <c r="I157" s="26">
        <v>17.91</v>
      </c>
      <c r="J157" s="26">
        <v>3306.97</v>
      </c>
      <c r="K157" s="26">
        <v>139465.83</v>
      </c>
    </row>
    <row r="158" spans="4:11" ht="12.75">
      <c r="D158">
        <v>92.72999999999593</v>
      </c>
      <c r="E158" t="s">
        <v>62</v>
      </c>
      <c r="F158" s="26">
        <v>19382.53</v>
      </c>
      <c r="G158" s="26">
        <v>418430</v>
      </c>
      <c r="H158" s="26">
        <v>7339055.420000003</v>
      </c>
      <c r="I158" s="26">
        <v>18.57</v>
      </c>
      <c r="J158" s="26">
        <v>3289.06</v>
      </c>
      <c r="K158" s="26">
        <v>136158.86</v>
      </c>
    </row>
    <row r="159" spans="4:11" ht="12.75">
      <c r="D159">
        <v>100.5</v>
      </c>
      <c r="E159" t="s">
        <v>63</v>
      </c>
      <c r="F159" s="26">
        <v>18618.48</v>
      </c>
      <c r="G159" s="26">
        <v>399047.47</v>
      </c>
      <c r="H159" s="26">
        <v>6920625.420000003</v>
      </c>
      <c r="I159" s="26">
        <v>19.35</v>
      </c>
      <c r="J159" s="26">
        <v>3270.49</v>
      </c>
      <c r="K159" s="26">
        <v>132869.8</v>
      </c>
    </row>
    <row r="160" spans="4:11" ht="12.75">
      <c r="D160">
        <v>109.13999999999942</v>
      </c>
      <c r="E160" t="s">
        <v>64</v>
      </c>
      <c r="F160" s="26">
        <v>17883.03</v>
      </c>
      <c r="G160" s="26">
        <v>380428.99</v>
      </c>
      <c r="H160" s="26">
        <v>6521577.950000002</v>
      </c>
      <c r="I160" s="26">
        <v>20.21</v>
      </c>
      <c r="J160" s="26">
        <v>3251.14</v>
      </c>
      <c r="K160" s="26">
        <v>129599.31</v>
      </c>
    </row>
    <row r="161" spans="4:11" ht="12.75">
      <c r="D161">
        <v>117.69000000000233</v>
      </c>
      <c r="E161" t="s">
        <v>65</v>
      </c>
      <c r="F161" s="26">
        <v>17175.01</v>
      </c>
      <c r="G161" s="26">
        <v>362545.96</v>
      </c>
      <c r="H161" s="26">
        <v>6141148.960000002</v>
      </c>
      <c r="I161" s="26">
        <v>20.95</v>
      </c>
      <c r="J161" s="26">
        <v>3230.93</v>
      </c>
      <c r="K161" s="26">
        <v>126348.17</v>
      </c>
    </row>
    <row r="162" spans="4:11" ht="12.75">
      <c r="D162">
        <v>125.49000000000524</v>
      </c>
      <c r="E162" t="s">
        <v>66</v>
      </c>
      <c r="F162" s="26">
        <v>16493.48</v>
      </c>
      <c r="G162" s="26">
        <v>345370.95</v>
      </c>
      <c r="H162" s="26">
        <v>5778603.000000003</v>
      </c>
      <c r="I162" s="26">
        <v>21.48</v>
      </c>
      <c r="J162" s="26">
        <v>3209.98</v>
      </c>
      <c r="K162" s="26">
        <v>123117.24</v>
      </c>
    </row>
    <row r="163" spans="4:11" ht="12.75">
      <c r="D163">
        <v>132.50999999999476</v>
      </c>
      <c r="E163" t="s">
        <v>67</v>
      </c>
      <c r="F163" s="26">
        <v>15837.63</v>
      </c>
      <c r="G163" s="26">
        <v>328877.47</v>
      </c>
      <c r="H163" s="26">
        <v>5433232.050000004</v>
      </c>
      <c r="I163" s="26">
        <v>21.81</v>
      </c>
      <c r="J163" s="26">
        <v>3188.5</v>
      </c>
      <c r="K163" s="26">
        <v>119907.26</v>
      </c>
    </row>
    <row r="164" spans="4:11" ht="12.75">
      <c r="D164">
        <v>138.97999999999593</v>
      </c>
      <c r="E164" t="s">
        <v>68</v>
      </c>
      <c r="F164" s="26">
        <v>15206.68</v>
      </c>
      <c r="G164" s="26">
        <v>313039.84</v>
      </c>
      <c r="H164" s="26">
        <v>5104354.58</v>
      </c>
      <c r="I164" s="26">
        <v>22</v>
      </c>
      <c r="J164" s="26">
        <v>3166.69</v>
      </c>
      <c r="K164" s="26">
        <v>116718.76</v>
      </c>
    </row>
    <row r="165" spans="4:11" ht="12.75">
      <c r="D165">
        <v>145.35000000000582</v>
      </c>
      <c r="E165" t="s">
        <v>69</v>
      </c>
      <c r="F165" s="26">
        <v>14599.81</v>
      </c>
      <c r="G165" s="26">
        <v>297833.16</v>
      </c>
      <c r="H165" s="26">
        <v>4791314.74</v>
      </c>
      <c r="I165" s="26">
        <v>22.12</v>
      </c>
      <c r="J165" s="26">
        <v>3144.69</v>
      </c>
      <c r="K165" s="26">
        <v>113552.07</v>
      </c>
    </row>
    <row r="166" spans="4:11" ht="12.75">
      <c r="D166">
        <v>152.08000000000175</v>
      </c>
      <c r="E166" t="s">
        <v>70</v>
      </c>
      <c r="F166" s="26">
        <v>14016.15</v>
      </c>
      <c r="G166" s="26">
        <v>283233.35</v>
      </c>
      <c r="H166" s="26">
        <v>4493481.58</v>
      </c>
      <c r="I166" s="26">
        <v>22.26</v>
      </c>
      <c r="J166" s="26">
        <v>3122.57</v>
      </c>
      <c r="K166" s="26">
        <v>110407.38</v>
      </c>
    </row>
    <row r="167" spans="4:11" ht="12.75">
      <c r="D167">
        <v>159.2899999999936</v>
      </c>
      <c r="E167" t="s">
        <v>71</v>
      </c>
      <c r="F167" s="26">
        <v>13454.81</v>
      </c>
      <c r="G167" s="26">
        <v>269217.2</v>
      </c>
      <c r="H167" s="26">
        <v>4210248.23</v>
      </c>
      <c r="I167" s="26">
        <v>22.41</v>
      </c>
      <c r="J167" s="26">
        <v>3100.31</v>
      </c>
      <c r="K167" s="26">
        <v>107284.81</v>
      </c>
    </row>
    <row r="168" spans="4:11" ht="12.75">
      <c r="D168">
        <v>167.13999999999942</v>
      </c>
      <c r="E168" t="s">
        <v>72</v>
      </c>
      <c r="F168" s="26">
        <v>12914.91</v>
      </c>
      <c r="G168" s="26">
        <v>255762.39</v>
      </c>
      <c r="H168" s="26">
        <v>3941031.03</v>
      </c>
      <c r="I168" s="26">
        <v>22.61</v>
      </c>
      <c r="J168" s="26">
        <v>3077.9</v>
      </c>
      <c r="K168" s="26">
        <v>104184.5</v>
      </c>
    </row>
    <row r="169" spans="4:11" ht="12.75">
      <c r="D169">
        <v>171.34000000001106</v>
      </c>
      <c r="E169" t="s">
        <v>73</v>
      </c>
      <c r="F169" s="26">
        <v>12395.57</v>
      </c>
      <c r="G169" s="26">
        <v>242847.48</v>
      </c>
      <c r="H169" s="26">
        <v>3685268.64</v>
      </c>
      <c r="I169" s="26">
        <v>22.29</v>
      </c>
      <c r="J169" s="26">
        <v>3055.29</v>
      </c>
      <c r="K169" s="26">
        <v>101106.6</v>
      </c>
    </row>
    <row r="170" spans="4:11" ht="12.75">
      <c r="D170">
        <v>176.09999999999127</v>
      </c>
      <c r="E170" t="s">
        <v>74</v>
      </c>
      <c r="F170" s="26">
        <v>11896.52</v>
      </c>
      <c r="G170" s="26">
        <v>230451.91</v>
      </c>
      <c r="H170" s="26">
        <v>3442421.16</v>
      </c>
      <c r="I170" s="26">
        <v>22.03</v>
      </c>
      <c r="J170" s="26">
        <v>3033</v>
      </c>
      <c r="K170" s="26">
        <v>98051.31</v>
      </c>
    </row>
    <row r="171" spans="4:11" ht="12.75">
      <c r="D171">
        <v>181.38000000000466</v>
      </c>
      <c r="E171" t="s">
        <v>75</v>
      </c>
      <c r="F171" s="26">
        <v>11416.94</v>
      </c>
      <c r="G171" s="26">
        <v>218555.39</v>
      </c>
      <c r="H171" s="26">
        <v>3211969.25</v>
      </c>
      <c r="I171" s="26">
        <v>21.82</v>
      </c>
      <c r="J171" s="26">
        <v>3010.97</v>
      </c>
      <c r="K171" s="26">
        <v>95018.31</v>
      </c>
    </row>
    <row r="172" spans="4:11" ht="12.75">
      <c r="D172">
        <v>187.06999999999243</v>
      </c>
      <c r="E172" t="s">
        <v>76</v>
      </c>
      <c r="F172" s="26">
        <v>10956.01</v>
      </c>
      <c r="G172" s="26">
        <v>207138.45</v>
      </c>
      <c r="H172" s="26">
        <v>2993413.86</v>
      </c>
      <c r="I172" s="26">
        <v>21.64</v>
      </c>
      <c r="J172" s="26">
        <v>2989.15</v>
      </c>
      <c r="K172" s="26">
        <v>92007.34</v>
      </c>
    </row>
    <row r="173" spans="4:11" ht="12.75">
      <c r="D173">
        <v>193.13999999999942</v>
      </c>
      <c r="E173" t="s">
        <v>77</v>
      </c>
      <c r="F173" s="26">
        <v>10512.99</v>
      </c>
      <c r="G173" s="26">
        <v>196182.44</v>
      </c>
      <c r="H173" s="26">
        <v>2786275.41</v>
      </c>
      <c r="I173" s="26">
        <v>21.48</v>
      </c>
      <c r="J173" s="26">
        <v>2967.51</v>
      </c>
      <c r="K173" s="26">
        <v>89018.19</v>
      </c>
    </row>
    <row r="174" spans="4:11" ht="12.75">
      <c r="D174">
        <v>199.45000000001164</v>
      </c>
      <c r="E174" t="s">
        <v>78</v>
      </c>
      <c r="F174" s="26">
        <v>10087.16</v>
      </c>
      <c r="G174" s="26">
        <v>185669.45</v>
      </c>
      <c r="H174" s="26">
        <v>2590092.97</v>
      </c>
      <c r="I174" s="26">
        <v>21.33</v>
      </c>
      <c r="J174" s="26">
        <v>2946.03</v>
      </c>
      <c r="K174" s="26">
        <v>86050.68</v>
      </c>
    </row>
    <row r="175" spans="4:11" ht="12.75">
      <c r="D175">
        <v>205.90999999998894</v>
      </c>
      <c r="E175" t="s">
        <v>79</v>
      </c>
      <c r="F175" s="26">
        <v>9677.87</v>
      </c>
      <c r="G175" s="26">
        <v>175582.29</v>
      </c>
      <c r="H175" s="26">
        <v>2404423.52</v>
      </c>
      <c r="I175" s="26">
        <v>21.17</v>
      </c>
      <c r="J175" s="26">
        <v>2924.7</v>
      </c>
      <c r="K175" s="26">
        <v>83104.65</v>
      </c>
    </row>
    <row r="176" spans="4:11" ht="12.75">
      <c r="D176">
        <v>212.5</v>
      </c>
      <c r="E176" t="s">
        <v>80</v>
      </c>
      <c r="F176" s="26">
        <v>9284.47</v>
      </c>
      <c r="G176" s="26">
        <v>165904.42</v>
      </c>
      <c r="H176" s="26">
        <v>2228841.23</v>
      </c>
      <c r="I176" s="26">
        <v>21.01</v>
      </c>
      <c r="J176" s="26">
        <v>2903.53</v>
      </c>
      <c r="K176" s="26">
        <v>80179.95</v>
      </c>
    </row>
    <row r="177" spans="4:11" ht="12.75">
      <c r="D177">
        <v>219.5</v>
      </c>
      <c r="E177" t="s">
        <v>81</v>
      </c>
      <c r="F177" s="26">
        <v>8906.37</v>
      </c>
      <c r="G177" s="26">
        <v>156619.95</v>
      </c>
      <c r="H177" s="26">
        <v>2062936.81</v>
      </c>
      <c r="I177" s="26">
        <v>20.87</v>
      </c>
      <c r="J177" s="26">
        <v>2882.52</v>
      </c>
      <c r="K177" s="26">
        <v>77276.42</v>
      </c>
    </row>
    <row r="178" spans="4:11" ht="12.75">
      <c r="D178">
        <v>227.61000000000058</v>
      </c>
      <c r="E178" t="s">
        <v>82</v>
      </c>
      <c r="F178" s="26">
        <v>8542.95</v>
      </c>
      <c r="G178" s="26">
        <v>147713.58</v>
      </c>
      <c r="H178" s="26">
        <v>1906316.86</v>
      </c>
      <c r="I178" s="26">
        <v>20.8</v>
      </c>
      <c r="J178" s="26">
        <v>2861.65</v>
      </c>
      <c r="K178" s="26">
        <v>74393.9</v>
      </c>
    </row>
    <row r="179" spans="4:11" ht="12.75">
      <c r="D179">
        <v>246.13999999999942</v>
      </c>
      <c r="E179" t="s">
        <v>83</v>
      </c>
      <c r="F179" s="26">
        <v>8193.57</v>
      </c>
      <c r="G179" s="26">
        <v>139170.63</v>
      </c>
      <c r="H179" s="26">
        <v>1758603.28</v>
      </c>
      <c r="I179" s="26">
        <v>21.63</v>
      </c>
      <c r="J179" s="26">
        <v>2840.85</v>
      </c>
      <c r="K179" s="26">
        <v>71532.25</v>
      </c>
    </row>
    <row r="180" spans="4:11" ht="12.75">
      <c r="D180">
        <v>267.79000000000815</v>
      </c>
      <c r="E180" t="s">
        <v>84</v>
      </c>
      <c r="F180" s="26">
        <v>7856.8</v>
      </c>
      <c r="G180" s="26">
        <v>130977.06</v>
      </c>
      <c r="H180" s="26">
        <v>1619432.65</v>
      </c>
      <c r="I180" s="26">
        <v>22.63</v>
      </c>
      <c r="J180" s="26">
        <v>2819.22</v>
      </c>
      <c r="K180" s="26">
        <v>68691.4</v>
      </c>
    </row>
    <row r="181" spans="4:11" ht="12.75">
      <c r="D181">
        <v>292.75999999999476</v>
      </c>
      <c r="E181" t="s">
        <v>85</v>
      </c>
      <c r="F181" s="26">
        <v>7531.98</v>
      </c>
      <c r="G181" s="26">
        <v>123120.26</v>
      </c>
      <c r="H181" s="26">
        <v>1488455.59</v>
      </c>
      <c r="I181" s="26">
        <v>23.79</v>
      </c>
      <c r="J181" s="26">
        <v>2796.59</v>
      </c>
      <c r="K181" s="26">
        <v>65872.18</v>
      </c>
    </row>
    <row r="182" spans="4:11" ht="12.75">
      <c r="D182">
        <v>321.320000000007</v>
      </c>
      <c r="E182" t="s">
        <v>86</v>
      </c>
      <c r="F182" s="26">
        <v>7218.5</v>
      </c>
      <c r="G182" s="26">
        <v>115588.28</v>
      </c>
      <c r="H182" s="26">
        <v>1365335.33</v>
      </c>
      <c r="I182" s="26">
        <v>25.11</v>
      </c>
      <c r="J182" s="26">
        <v>2772.8</v>
      </c>
      <c r="K182" s="26">
        <v>63075.59</v>
      </c>
    </row>
    <row r="183" spans="4:11" ht="12.75">
      <c r="D183">
        <v>353.75</v>
      </c>
      <c r="E183" t="s">
        <v>87</v>
      </c>
      <c r="F183" s="26">
        <v>6915.76</v>
      </c>
      <c r="G183" s="26">
        <v>108369.78</v>
      </c>
      <c r="H183" s="26">
        <v>1249747.05</v>
      </c>
      <c r="I183" s="26">
        <v>26.58</v>
      </c>
      <c r="J183" s="26">
        <v>2747.69</v>
      </c>
      <c r="K183" s="26">
        <v>60302.79</v>
      </c>
    </row>
    <row r="184" spans="4:11" ht="12.75">
      <c r="D184">
        <v>390.3600000000006</v>
      </c>
      <c r="E184" t="s">
        <v>88</v>
      </c>
      <c r="F184" s="26">
        <v>6623.2</v>
      </c>
      <c r="G184" s="26">
        <v>101454.02</v>
      </c>
      <c r="H184" s="26">
        <v>1141377.27</v>
      </c>
      <c r="I184" s="26">
        <v>28.2</v>
      </c>
      <c r="J184" s="26">
        <v>2721.11</v>
      </c>
      <c r="K184" s="26">
        <v>57555.1</v>
      </c>
    </row>
    <row r="185" spans="4:11" ht="12.75">
      <c r="D185">
        <v>431.56999999999243</v>
      </c>
      <c r="E185" t="s">
        <v>89</v>
      </c>
      <c r="F185" s="26">
        <v>6340.26</v>
      </c>
      <c r="G185" s="26">
        <v>94830.82</v>
      </c>
      <c r="H185" s="26">
        <v>1039923.25</v>
      </c>
      <c r="I185" s="26">
        <v>29.98</v>
      </c>
      <c r="J185" s="26">
        <v>2692.91</v>
      </c>
      <c r="K185" s="26">
        <v>54833.99</v>
      </c>
    </row>
    <row r="186" spans="4:11" ht="12.75">
      <c r="D186">
        <v>477.9799999999959</v>
      </c>
      <c r="E186" t="s">
        <v>90</v>
      </c>
      <c r="F186" s="26">
        <v>6066.43</v>
      </c>
      <c r="G186" s="26">
        <v>88490.56</v>
      </c>
      <c r="H186" s="26">
        <v>945092.43</v>
      </c>
      <c r="I186" s="26">
        <v>31.92</v>
      </c>
      <c r="J186" s="26">
        <v>2662.93</v>
      </c>
      <c r="K186" s="26">
        <v>52141.08</v>
      </c>
    </row>
    <row r="187" spans="4:11" ht="12.75">
      <c r="D187">
        <v>530.3300000000017</v>
      </c>
      <c r="E187" t="s">
        <v>91</v>
      </c>
      <c r="F187" s="26">
        <v>5801.18</v>
      </c>
      <c r="G187" s="26">
        <v>82424.13</v>
      </c>
      <c r="H187" s="26">
        <v>856601.87</v>
      </c>
      <c r="I187" s="26">
        <v>34.06</v>
      </c>
      <c r="J187" s="26">
        <v>2631.01</v>
      </c>
      <c r="K187" s="26">
        <v>49478.15</v>
      </c>
    </row>
    <row r="188" spans="4:11" ht="12.75">
      <c r="D188">
        <v>589.4700000000012</v>
      </c>
      <c r="E188" t="s">
        <v>92</v>
      </c>
      <c r="F188" s="26">
        <v>5544</v>
      </c>
      <c r="G188" s="26">
        <v>76622.95</v>
      </c>
      <c r="H188" s="26">
        <v>774177.74</v>
      </c>
      <c r="I188" s="26">
        <v>36.4</v>
      </c>
      <c r="J188" s="26">
        <v>2596.95</v>
      </c>
      <c r="K188" s="26">
        <v>46847.14</v>
      </c>
    </row>
    <row r="189" spans="4:11" ht="12.75">
      <c r="D189">
        <v>656.4700000000012</v>
      </c>
      <c r="E189" t="s">
        <v>93</v>
      </c>
      <c r="F189" s="26">
        <v>5294.37</v>
      </c>
      <c r="G189" s="26">
        <v>71078.95</v>
      </c>
      <c r="H189" s="26">
        <v>697554.79</v>
      </c>
      <c r="I189" s="26">
        <v>38.98</v>
      </c>
      <c r="J189" s="26">
        <v>2560.55</v>
      </c>
      <c r="K189" s="26">
        <v>44250.19</v>
      </c>
    </row>
    <row r="190" spans="4:11" ht="12.75">
      <c r="D190">
        <v>732.5899999999965</v>
      </c>
      <c r="E190" t="s">
        <v>94</v>
      </c>
      <c r="F190" s="26">
        <v>5051.76</v>
      </c>
      <c r="G190" s="26">
        <v>65784.58</v>
      </c>
      <c r="H190" s="26">
        <v>626475.84</v>
      </c>
      <c r="I190" s="26">
        <v>41.82</v>
      </c>
      <c r="J190" s="26">
        <v>2521.57</v>
      </c>
      <c r="K190" s="26">
        <v>41689.64</v>
      </c>
    </row>
    <row r="191" spans="4:11" ht="12.75">
      <c r="D191">
        <v>819.25</v>
      </c>
      <c r="E191" t="s">
        <v>95</v>
      </c>
      <c r="F191" s="26">
        <v>4815.64</v>
      </c>
      <c r="G191" s="26">
        <v>60732.82</v>
      </c>
      <c r="H191" s="26">
        <v>560691.26</v>
      </c>
      <c r="I191" s="26">
        <v>44.97</v>
      </c>
      <c r="J191" s="26">
        <v>2479.75</v>
      </c>
      <c r="K191" s="26">
        <v>39168.07</v>
      </c>
    </row>
    <row r="192" spans="4:11" ht="12.75">
      <c r="D192">
        <v>918.0200000000041</v>
      </c>
      <c r="E192" t="s">
        <v>96</v>
      </c>
      <c r="F192" s="26">
        <v>4585.45</v>
      </c>
      <c r="G192" s="26">
        <v>55917.18</v>
      </c>
      <c r="H192" s="26">
        <v>499958.44</v>
      </c>
      <c r="I192" s="26">
        <v>48.46</v>
      </c>
      <c r="J192" s="26">
        <v>2434.78</v>
      </c>
      <c r="K192" s="26">
        <v>36688.32</v>
      </c>
    </row>
    <row r="193" spans="4:11" ht="12.75">
      <c r="D193">
        <v>1030.52</v>
      </c>
      <c r="E193" t="s">
        <v>97</v>
      </c>
      <c r="F193" s="26">
        <v>4360.63</v>
      </c>
      <c r="G193" s="26">
        <v>51331.73</v>
      </c>
      <c r="H193" s="26">
        <v>444041.26</v>
      </c>
      <c r="I193" s="26">
        <v>52.3</v>
      </c>
      <c r="J193" s="26">
        <v>2386.32</v>
      </c>
      <c r="K193" s="26">
        <v>34253.54</v>
      </c>
    </row>
    <row r="194" spans="4:11" ht="12.75">
      <c r="D194">
        <v>1158.42</v>
      </c>
      <c r="E194" t="s">
        <v>98</v>
      </c>
      <c r="F194" s="26">
        <v>4140.61</v>
      </c>
      <c r="G194" s="26">
        <v>46971.1</v>
      </c>
      <c r="H194" s="26">
        <v>392709.53</v>
      </c>
      <c r="I194" s="26">
        <v>56.53</v>
      </c>
      <c r="J194" s="26">
        <v>2334.02</v>
      </c>
      <c r="K194" s="26">
        <v>31867.22</v>
      </c>
    </row>
    <row r="195" spans="4:11" ht="12.75">
      <c r="D195">
        <v>1303.429999999993</v>
      </c>
      <c r="E195" t="s">
        <v>99</v>
      </c>
      <c r="F195" s="26">
        <v>3924.82</v>
      </c>
      <c r="G195" s="26">
        <v>42830.49</v>
      </c>
      <c r="H195" s="26">
        <v>345738.43</v>
      </c>
      <c r="I195" s="26">
        <v>61.16</v>
      </c>
      <c r="J195" s="26">
        <v>2277.49</v>
      </c>
      <c r="K195" s="26">
        <v>29533.2</v>
      </c>
    </row>
    <row r="196" spans="4:11" ht="12.75">
      <c r="D196">
        <v>1467.27</v>
      </c>
      <c r="E196" t="s">
        <v>100</v>
      </c>
      <c r="F196" s="26">
        <v>3712.71</v>
      </c>
      <c r="G196" s="26">
        <v>38905.67</v>
      </c>
      <c r="H196" s="26">
        <v>302907.94</v>
      </c>
      <c r="I196" s="26">
        <v>66.2</v>
      </c>
      <c r="J196" s="26">
        <v>2216.33</v>
      </c>
      <c r="K196" s="26">
        <v>27255.71</v>
      </c>
    </row>
    <row r="197" spans="4:11" ht="12.75">
      <c r="D197">
        <v>1651.6000000000058</v>
      </c>
      <c r="E197" t="s">
        <v>101</v>
      </c>
      <c r="F197" s="26">
        <v>3503.71</v>
      </c>
      <c r="G197" s="26">
        <v>35192.96</v>
      </c>
      <c r="H197" s="26">
        <v>264002.27</v>
      </c>
      <c r="I197" s="26">
        <v>71.65</v>
      </c>
      <c r="J197" s="26">
        <v>2150.13</v>
      </c>
      <c r="K197" s="26">
        <v>25039.38</v>
      </c>
    </row>
    <row r="198" spans="4:11" ht="12.75">
      <c r="D198">
        <v>1857.87</v>
      </c>
      <c r="E198" t="s">
        <v>102</v>
      </c>
      <c r="F198" s="26">
        <v>3297.29</v>
      </c>
      <c r="G198" s="26">
        <v>31689.25</v>
      </c>
      <c r="H198" s="26">
        <v>228809.31</v>
      </c>
      <c r="I198" s="26">
        <v>77.5</v>
      </c>
      <c r="J198" s="26">
        <v>2078.48</v>
      </c>
      <c r="K198" s="26">
        <v>22889.25</v>
      </c>
    </row>
    <row r="199" spans="4:11" ht="12.75">
      <c r="D199">
        <v>2087.14</v>
      </c>
      <c r="E199" t="s">
        <v>103</v>
      </c>
      <c r="F199" s="26">
        <v>3092.97</v>
      </c>
      <c r="G199" s="26">
        <v>28391.96</v>
      </c>
      <c r="H199" s="26">
        <v>197120.06</v>
      </c>
      <c r="I199" s="26">
        <v>83.72</v>
      </c>
      <c r="J199" s="26">
        <v>2000.98</v>
      </c>
      <c r="K199" s="26">
        <v>20810.77</v>
      </c>
    </row>
    <row r="200" spans="4:11" ht="12.75">
      <c r="D200">
        <v>2339.97</v>
      </c>
      <c r="E200" t="s">
        <v>104</v>
      </c>
      <c r="F200" s="26">
        <v>2890.3</v>
      </c>
      <c r="G200" s="26">
        <v>25298.99</v>
      </c>
      <c r="H200" s="26">
        <v>168728.1</v>
      </c>
      <c r="I200" s="26">
        <v>90.25</v>
      </c>
      <c r="J200" s="26">
        <v>1917.26</v>
      </c>
      <c r="K200" s="26">
        <v>18809.79</v>
      </c>
    </row>
    <row r="201" spans="4:11" ht="12.75">
      <c r="D201">
        <v>2616.100000000006</v>
      </c>
      <c r="E201" t="s">
        <v>105</v>
      </c>
      <c r="F201" s="26">
        <v>2688.88</v>
      </c>
      <c r="G201" s="26">
        <v>22408.69</v>
      </c>
      <c r="H201" s="26">
        <v>143429.11</v>
      </c>
      <c r="I201" s="26">
        <v>97.02</v>
      </c>
      <c r="J201" s="26">
        <v>1827.01</v>
      </c>
      <c r="K201" s="26">
        <v>16892.53</v>
      </c>
    </row>
    <row r="202" spans="4:11" ht="12.75">
      <c r="D202">
        <v>2914.149999999994</v>
      </c>
      <c r="E202" t="s">
        <v>106</v>
      </c>
      <c r="F202" s="26">
        <v>2488.44</v>
      </c>
      <c r="G202" s="26">
        <v>19719.81</v>
      </c>
      <c r="H202" s="26">
        <v>121020.42</v>
      </c>
      <c r="I202" s="26">
        <v>103.91</v>
      </c>
      <c r="J202" s="26">
        <v>1729.99</v>
      </c>
      <c r="K202" s="26">
        <v>15065.52</v>
      </c>
    </row>
    <row r="203" spans="4:11" ht="12.75">
      <c r="D203">
        <v>3205.16</v>
      </c>
      <c r="E203" t="s">
        <v>107</v>
      </c>
      <c r="F203" s="26">
        <v>2288.82</v>
      </c>
      <c r="G203" s="26">
        <v>17231.37</v>
      </c>
      <c r="H203" s="26">
        <v>101300.61</v>
      </c>
      <c r="I203" s="26">
        <v>109.9</v>
      </c>
      <c r="J203" s="26">
        <v>1626.08</v>
      </c>
      <c r="K203" s="26">
        <v>13335.53</v>
      </c>
    </row>
    <row r="204" spans="4:11" ht="12.75">
      <c r="D204">
        <v>3458.85</v>
      </c>
      <c r="E204" t="s">
        <v>108</v>
      </c>
      <c r="F204" s="26">
        <v>2090.89</v>
      </c>
      <c r="G204" s="26">
        <v>14942.55</v>
      </c>
      <c r="H204" s="26">
        <v>84069.24</v>
      </c>
      <c r="I204" s="26">
        <v>114.03</v>
      </c>
      <c r="J204" s="26">
        <v>1516.18</v>
      </c>
      <c r="K204" s="26">
        <v>11709.45</v>
      </c>
    </row>
    <row r="205" spans="4:11" ht="12.75">
      <c r="D205">
        <v>3676.37</v>
      </c>
      <c r="E205" t="s">
        <v>109</v>
      </c>
      <c r="F205" s="26">
        <v>1896.44</v>
      </c>
      <c r="G205" s="26">
        <v>12851.66</v>
      </c>
      <c r="H205" s="26">
        <v>69126.69</v>
      </c>
      <c r="I205" s="26">
        <v>116.54</v>
      </c>
      <c r="J205" s="26">
        <v>1402.15</v>
      </c>
      <c r="K205" s="26">
        <v>10193.27</v>
      </c>
    </row>
    <row r="206" spans="4:11" ht="12.75">
      <c r="D206">
        <v>3858.780000000006</v>
      </c>
      <c r="E206" t="s">
        <v>110</v>
      </c>
      <c r="F206" s="26">
        <v>1706.96</v>
      </c>
      <c r="G206" s="26">
        <v>10955.22</v>
      </c>
      <c r="H206" s="26">
        <v>56275.03</v>
      </c>
      <c r="I206" s="26">
        <v>117.62</v>
      </c>
      <c r="J206" s="26">
        <v>1285.61</v>
      </c>
      <c r="K206" s="26">
        <v>8791.12</v>
      </c>
    </row>
    <row r="207" spans="4:11" ht="12.75">
      <c r="D207">
        <v>4004.03</v>
      </c>
      <c r="E207" t="s">
        <v>111</v>
      </c>
      <c r="F207" s="26">
        <v>1523.68</v>
      </c>
      <c r="G207" s="26">
        <v>9248.26</v>
      </c>
      <c r="H207" s="26">
        <v>45319.81</v>
      </c>
      <c r="I207" s="26">
        <v>117.35</v>
      </c>
      <c r="J207" s="26">
        <v>1167.99</v>
      </c>
      <c r="K207" s="26">
        <v>7505.51</v>
      </c>
    </row>
    <row r="208" spans="4:11" ht="12.75">
      <c r="D208">
        <v>4112.149999999994</v>
      </c>
      <c r="E208" t="s">
        <v>112</v>
      </c>
      <c r="F208" s="26">
        <v>1347.73</v>
      </c>
      <c r="G208" s="26">
        <v>7724.58</v>
      </c>
      <c r="H208" s="26">
        <v>36071.55</v>
      </c>
      <c r="I208" s="26">
        <v>115.89</v>
      </c>
      <c r="J208" s="26">
        <v>1050.64</v>
      </c>
      <c r="K208" s="26">
        <v>6337.52</v>
      </c>
    </row>
    <row r="209" spans="4:11" ht="12.75">
      <c r="D209">
        <v>4180.55</v>
      </c>
      <c r="E209" t="s">
        <v>113</v>
      </c>
      <c r="F209" s="26">
        <v>1180</v>
      </c>
      <c r="G209" s="26">
        <v>6376.85</v>
      </c>
      <c r="H209" s="26">
        <v>28346.97</v>
      </c>
      <c r="I209" s="26">
        <v>113.28</v>
      </c>
      <c r="J209" s="26">
        <v>934.75</v>
      </c>
      <c r="K209" s="26">
        <v>5286.88</v>
      </c>
    </row>
    <row r="210" spans="4:11" ht="12.75">
      <c r="D210">
        <v>4203.06</v>
      </c>
      <c r="E210" t="s">
        <v>114</v>
      </c>
      <c r="F210" s="26">
        <v>1021.34</v>
      </c>
      <c r="G210" s="26">
        <v>5196.85</v>
      </c>
      <c r="H210" s="26">
        <v>21970.12</v>
      </c>
      <c r="I210" s="26">
        <v>109.51</v>
      </c>
      <c r="J210" s="26">
        <v>821.47</v>
      </c>
      <c r="K210" s="26">
        <v>4352.13</v>
      </c>
    </row>
    <row r="211" spans="4:11" ht="12.75">
      <c r="D211">
        <v>4169.17</v>
      </c>
      <c r="E211" t="s">
        <v>115</v>
      </c>
      <c r="F211" s="26">
        <v>872.54</v>
      </c>
      <c r="G211" s="26">
        <v>4175.51</v>
      </c>
      <c r="H211" s="26">
        <v>16773.27</v>
      </c>
      <c r="I211" s="26">
        <v>104.45</v>
      </c>
      <c r="J211" s="26">
        <v>711.96</v>
      </c>
      <c r="K211" s="26">
        <v>3530.66</v>
      </c>
    </row>
    <row r="212" spans="4:11" ht="12.75">
      <c r="D212">
        <v>4069.96</v>
      </c>
      <c r="E212" t="s">
        <v>116</v>
      </c>
      <c r="F212" s="26">
        <v>734.53</v>
      </c>
      <c r="G212" s="26">
        <v>3302.97</v>
      </c>
      <c r="H212" s="26">
        <v>12597.76</v>
      </c>
      <c r="I212" s="26">
        <v>98.04</v>
      </c>
      <c r="J212" s="26">
        <v>607.51</v>
      </c>
      <c r="K212" s="26">
        <v>2818.7</v>
      </c>
    </row>
    <row r="213" spans="4:11" ht="12.75">
      <c r="D213">
        <v>3899.65</v>
      </c>
      <c r="E213" t="s">
        <v>117</v>
      </c>
      <c r="F213" s="26">
        <v>608.23</v>
      </c>
      <c r="G213" s="26">
        <v>2568.44</v>
      </c>
      <c r="H213" s="26">
        <v>9294.79</v>
      </c>
      <c r="I213" s="26">
        <v>90.33</v>
      </c>
      <c r="J213" s="26">
        <v>509.47</v>
      </c>
      <c r="K213" s="26">
        <v>2211.19</v>
      </c>
    </row>
    <row r="214" spans="4:11" ht="12.75">
      <c r="D214">
        <v>3657.71</v>
      </c>
      <c r="E214" t="s">
        <v>118</v>
      </c>
      <c r="F214" s="26">
        <v>494.51</v>
      </c>
      <c r="G214" s="26">
        <v>1960.21</v>
      </c>
      <c r="H214" s="26">
        <v>6726.35</v>
      </c>
      <c r="I214" s="26">
        <v>81.47</v>
      </c>
      <c r="J214" s="26">
        <v>419.14</v>
      </c>
      <c r="K214" s="26">
        <v>1701.72</v>
      </c>
    </row>
    <row r="215" spans="4:11" ht="12.75">
      <c r="D215">
        <v>3351.78</v>
      </c>
      <c r="E215" t="s">
        <v>119</v>
      </c>
      <c r="F215" s="26">
        <v>394.03</v>
      </c>
      <c r="G215" s="26">
        <v>1465.7</v>
      </c>
      <c r="H215" s="26">
        <v>4766.14</v>
      </c>
      <c r="I215" s="26">
        <v>71.78</v>
      </c>
      <c r="J215" s="26">
        <v>337.67</v>
      </c>
      <c r="K215" s="26">
        <v>1282.58</v>
      </c>
    </row>
    <row r="216" spans="4:11" ht="12.75">
      <c r="D216">
        <v>2995.44</v>
      </c>
      <c r="E216" t="s">
        <v>120</v>
      </c>
      <c r="F216" s="26">
        <v>307.09</v>
      </c>
      <c r="G216" s="26">
        <v>1071.67</v>
      </c>
      <c r="H216" s="26">
        <v>3300.44</v>
      </c>
      <c r="I216" s="26">
        <v>61.68</v>
      </c>
      <c r="J216" s="26">
        <v>265.89</v>
      </c>
      <c r="K216" s="26">
        <v>944.91</v>
      </c>
    </row>
    <row r="217" spans="4:11" ht="12.75">
      <c r="D217">
        <v>2605.93</v>
      </c>
      <c r="E217" t="s">
        <v>121</v>
      </c>
      <c r="F217" s="26">
        <v>233.6</v>
      </c>
      <c r="G217" s="26">
        <v>764.58</v>
      </c>
      <c r="H217" s="26">
        <v>2228.77</v>
      </c>
      <c r="I217" s="26">
        <v>51.6</v>
      </c>
      <c r="J217" s="26">
        <v>204.21</v>
      </c>
      <c r="K217" s="26">
        <v>679.02</v>
      </c>
    </row>
    <row r="218" spans="4:11" ht="12.75">
      <c r="D218">
        <v>2202.29</v>
      </c>
      <c r="E218" t="s">
        <v>122</v>
      </c>
      <c r="F218" s="26">
        <v>173.02</v>
      </c>
      <c r="G218" s="26">
        <v>530.98</v>
      </c>
      <c r="H218" s="26">
        <v>1464.19</v>
      </c>
      <c r="I218" s="26">
        <v>41.93</v>
      </c>
      <c r="J218" s="26">
        <v>152.61</v>
      </c>
      <c r="K218" s="26">
        <v>474.81</v>
      </c>
    </row>
    <row r="219" spans="4:11" ht="12.75">
      <c r="D219">
        <v>1803.62</v>
      </c>
      <c r="E219" t="s">
        <v>123</v>
      </c>
      <c r="F219" s="26">
        <v>124.43</v>
      </c>
      <c r="G219" s="26">
        <v>357.96</v>
      </c>
      <c r="H219" s="26">
        <v>933.21</v>
      </c>
      <c r="I219" s="26">
        <v>33.02</v>
      </c>
      <c r="J219" s="26">
        <v>110.68</v>
      </c>
      <c r="K219" s="26">
        <v>322.2</v>
      </c>
    </row>
    <row r="220" spans="4:11" ht="12.75">
      <c r="D220">
        <v>1427.41</v>
      </c>
      <c r="E220" t="s">
        <v>124</v>
      </c>
      <c r="F220" s="26">
        <v>86.63</v>
      </c>
      <c r="G220" s="26">
        <v>233.53</v>
      </c>
      <c r="H220" s="26">
        <v>575.25</v>
      </c>
      <c r="I220" s="26">
        <v>25.13</v>
      </c>
      <c r="J220" s="26">
        <v>77.66</v>
      </c>
      <c r="K220" s="26">
        <v>211.52</v>
      </c>
    </row>
    <row r="221" spans="4:11" ht="12.75">
      <c r="D221">
        <v>1088.02</v>
      </c>
      <c r="E221" t="s">
        <v>125</v>
      </c>
      <c r="F221" s="26">
        <v>58.17</v>
      </c>
      <c r="G221" s="26">
        <v>146.9</v>
      </c>
      <c r="H221" s="26">
        <v>341.72</v>
      </c>
      <c r="I221" s="26">
        <v>18.41</v>
      </c>
      <c r="J221" s="26">
        <v>52.53</v>
      </c>
      <c r="K221" s="26">
        <v>133.86</v>
      </c>
    </row>
    <row r="222" spans="4:11" ht="12.75">
      <c r="D222">
        <v>795.58</v>
      </c>
      <c r="E222" t="s">
        <v>126</v>
      </c>
      <c r="F222" s="26">
        <v>37.52</v>
      </c>
      <c r="G222" s="26">
        <v>88.73</v>
      </c>
      <c r="H222" s="26">
        <v>194.82</v>
      </c>
      <c r="I222" s="26">
        <v>12.95</v>
      </c>
      <c r="J222" s="26">
        <v>34.12</v>
      </c>
      <c r="K222" s="26">
        <v>81.33</v>
      </c>
    </row>
    <row r="223" spans="4:11" ht="12.75">
      <c r="D223">
        <v>555.45</v>
      </c>
      <c r="E223" t="s">
        <v>127</v>
      </c>
      <c r="F223" s="26">
        <v>23.13</v>
      </c>
      <c r="G223" s="26">
        <v>51.21</v>
      </c>
      <c r="H223" s="26">
        <v>106.09</v>
      </c>
      <c r="I223" s="26">
        <v>8.69</v>
      </c>
      <c r="J223" s="26">
        <v>21.17</v>
      </c>
      <c r="K223" s="26">
        <v>47.21</v>
      </c>
    </row>
    <row r="224" spans="4:11" ht="12.75">
      <c r="D224">
        <v>368.16</v>
      </c>
      <c r="E224" t="s">
        <v>128</v>
      </c>
      <c r="F224" s="26">
        <v>13.55</v>
      </c>
      <c r="G224" s="26">
        <v>28.08</v>
      </c>
      <c r="H224" s="26">
        <v>54.88</v>
      </c>
      <c r="I224" s="26">
        <v>5.54</v>
      </c>
      <c r="J224" s="26">
        <v>12.48</v>
      </c>
      <c r="K224" s="26">
        <v>26.04</v>
      </c>
    </row>
    <row r="225" spans="4:11" ht="12.75">
      <c r="D225">
        <v>230.08</v>
      </c>
      <c r="E225" t="s">
        <v>129</v>
      </c>
      <c r="F225" s="26">
        <v>7.49</v>
      </c>
      <c r="G225" s="26">
        <v>14.53</v>
      </c>
      <c r="H225" s="26">
        <v>26.8</v>
      </c>
      <c r="I225" s="26">
        <v>3.33</v>
      </c>
      <c r="J225" s="26">
        <v>6.94</v>
      </c>
      <c r="K225" s="26">
        <v>13.56</v>
      </c>
    </row>
    <row r="226" spans="4:11" ht="12.75">
      <c r="D226">
        <v>134.43</v>
      </c>
      <c r="E226" t="s">
        <v>130</v>
      </c>
      <c r="F226" s="26">
        <v>3.87</v>
      </c>
      <c r="G226" s="26">
        <v>7.04</v>
      </c>
      <c r="H226" s="26">
        <v>12.27</v>
      </c>
      <c r="I226" s="26">
        <v>1.87</v>
      </c>
      <c r="J226" s="26">
        <v>3.61</v>
      </c>
      <c r="K226" s="26">
        <v>6.62</v>
      </c>
    </row>
    <row r="227" spans="4:11" ht="12.75">
      <c r="D227">
        <v>72.66</v>
      </c>
      <c r="E227" t="s">
        <v>131</v>
      </c>
      <c r="F227" s="26">
        <v>1.85</v>
      </c>
      <c r="G227" s="26">
        <v>3.17</v>
      </c>
      <c r="H227" s="26">
        <v>5.23</v>
      </c>
      <c r="I227" s="26">
        <v>0.97</v>
      </c>
      <c r="J227" s="26">
        <v>1.74</v>
      </c>
      <c r="K227" s="26">
        <v>3.01</v>
      </c>
    </row>
    <row r="228" spans="4:11" ht="12.75">
      <c r="D228">
        <v>34.76</v>
      </c>
      <c r="E228" t="s">
        <v>132</v>
      </c>
      <c r="F228" s="26">
        <v>0.81</v>
      </c>
      <c r="G228" s="26">
        <v>1.32</v>
      </c>
      <c r="H228" s="26">
        <v>2.06</v>
      </c>
      <c r="I228" s="26">
        <v>0.45</v>
      </c>
      <c r="J228" s="26">
        <v>0.77</v>
      </c>
      <c r="K228" s="26">
        <v>1.27</v>
      </c>
    </row>
    <row r="229" spans="4:11" ht="12.75">
      <c r="D229">
        <v>15.31</v>
      </c>
      <c r="E229" t="s">
        <v>133</v>
      </c>
      <c r="F229" s="26">
        <v>0.33</v>
      </c>
      <c r="G229" s="26">
        <v>0.51</v>
      </c>
      <c r="H229" s="26">
        <v>0.74</v>
      </c>
      <c r="I229" s="26">
        <v>0.19</v>
      </c>
      <c r="J229" s="26">
        <v>0.32</v>
      </c>
      <c r="K229" s="26">
        <v>0.5</v>
      </c>
    </row>
    <row r="230" spans="4:11" ht="12.75">
      <c r="D230">
        <v>6.4</v>
      </c>
      <c r="E230" t="s">
        <v>134</v>
      </c>
      <c r="F230" s="26">
        <v>0.13</v>
      </c>
      <c r="G230" s="26">
        <v>0.18</v>
      </c>
      <c r="H230" s="26">
        <v>0.23</v>
      </c>
      <c r="I230" s="26">
        <v>0.08</v>
      </c>
      <c r="J230" s="26">
        <v>0.13</v>
      </c>
      <c r="K230" s="26">
        <v>0.18</v>
      </c>
    </row>
    <row r="231" spans="4:11" ht="12.75">
      <c r="D231">
        <v>3.99</v>
      </c>
      <c r="E231" t="s">
        <v>135</v>
      </c>
      <c r="F231" s="26">
        <v>0.05</v>
      </c>
      <c r="G231" s="26">
        <v>0.05</v>
      </c>
      <c r="H231" s="26">
        <v>0.05</v>
      </c>
      <c r="I231" s="26">
        <v>0.05</v>
      </c>
      <c r="J231" s="26">
        <v>0.05</v>
      </c>
      <c r="K231" s="26">
        <v>0.05</v>
      </c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1"/>
  <sheetViews>
    <sheetView workbookViewId="0" topLeftCell="A1">
      <selection activeCell="A2" sqref="A2"/>
    </sheetView>
  </sheetViews>
  <sheetFormatPr defaultColWidth="9.140625" defaultRowHeight="12.75"/>
  <cols>
    <col min="1" max="2" width="11.421875" style="0" customWidth="1"/>
    <col min="3" max="3" width="17.8515625" style="0" customWidth="1"/>
    <col min="4" max="4" width="11.421875" style="0" customWidth="1"/>
    <col min="5" max="5" width="14.8515625" style="0" customWidth="1"/>
    <col min="6" max="6" width="13.00390625" style="22" customWidth="1"/>
    <col min="7" max="7" width="14.00390625" style="22" customWidth="1"/>
    <col min="8" max="8" width="16.57421875" style="22" customWidth="1"/>
    <col min="9" max="9" width="13.00390625" style="22" customWidth="1"/>
    <col min="10" max="10" width="14.00390625" style="22" customWidth="1"/>
    <col min="11" max="11" width="16.57421875" style="22" customWidth="1"/>
    <col min="12" max="15" width="11.421875" style="0" customWidth="1"/>
    <col min="16" max="16" width="17.8515625" style="0" customWidth="1"/>
    <col min="17" max="17" width="11.421875" style="0" customWidth="1"/>
    <col min="18" max="18" width="17.8515625" style="0" customWidth="1"/>
    <col min="19" max="19" width="13.00390625" style="22" customWidth="1"/>
    <col min="20" max="20" width="14.00390625" style="0" customWidth="1"/>
    <col min="21" max="21" width="16.57421875" style="0" customWidth="1"/>
    <col min="22" max="22" width="13.00390625" style="22" customWidth="1"/>
    <col min="23" max="23" width="14.00390625" style="0" customWidth="1"/>
    <col min="24" max="24" width="16.57421875" style="0" customWidth="1"/>
    <col min="25" max="29" width="11.421875" style="0" customWidth="1"/>
    <col min="30" max="30" width="14.8515625" style="0" customWidth="1"/>
    <col min="31" max="16384" width="11.421875" style="0" customWidth="1"/>
  </cols>
  <sheetData>
    <row r="1" spans="1:18" ht="64.5">
      <c r="A1" s="13" t="s">
        <v>8</v>
      </c>
      <c r="B1" s="14"/>
      <c r="C1" s="15"/>
      <c r="E1" s="15"/>
      <c r="N1" s="13" t="s">
        <v>9</v>
      </c>
      <c r="O1" s="14"/>
      <c r="P1" s="15"/>
      <c r="R1" s="15"/>
    </row>
    <row r="2" spans="1:24" ht="12.75">
      <c r="A2" s="16"/>
      <c r="B2" s="16" t="s">
        <v>10</v>
      </c>
      <c r="C2" t="s">
        <v>11</v>
      </c>
      <c r="D2" t="s">
        <v>12</v>
      </c>
      <c r="F2" s="24" t="s">
        <v>13</v>
      </c>
      <c r="G2" s="22" t="s">
        <v>14</v>
      </c>
      <c r="H2" s="22" t="s">
        <v>15</v>
      </c>
      <c r="I2" s="24" t="s">
        <v>16</v>
      </c>
      <c r="J2" s="22" t="s">
        <v>17</v>
      </c>
      <c r="K2" s="22" t="s">
        <v>18</v>
      </c>
      <c r="N2" s="16"/>
      <c r="O2" s="16" t="s">
        <v>10</v>
      </c>
      <c r="P2" t="s">
        <v>11</v>
      </c>
      <c r="S2" s="24" t="s">
        <v>13</v>
      </c>
      <c r="T2" t="s">
        <v>14</v>
      </c>
      <c r="U2" t="s">
        <v>15</v>
      </c>
      <c r="V2" s="24" t="s">
        <v>16</v>
      </c>
      <c r="W2" t="s">
        <v>17</v>
      </c>
      <c r="X2" t="s">
        <v>18</v>
      </c>
    </row>
    <row r="3" spans="1:22" ht="25.5">
      <c r="A3" s="17" t="s">
        <v>19</v>
      </c>
      <c r="B3" s="1" t="s">
        <v>20</v>
      </c>
      <c r="C3" s="18"/>
      <c r="E3" s="18"/>
      <c r="F3" s="22">
        <v>1.03</v>
      </c>
      <c r="I3" s="22">
        <v>1.03</v>
      </c>
      <c r="N3" s="17" t="s">
        <v>21</v>
      </c>
      <c r="O3" s="1" t="s">
        <v>20</v>
      </c>
      <c r="P3" s="18"/>
      <c r="R3" s="18"/>
      <c r="S3" s="22">
        <v>1.03</v>
      </c>
      <c r="V3" s="22">
        <v>1.03</v>
      </c>
    </row>
    <row r="4" spans="1:31" ht="12.75">
      <c r="A4" s="2">
        <v>0</v>
      </c>
      <c r="B4" s="19">
        <v>0.05713454396201911</v>
      </c>
      <c r="C4" s="22">
        <f>100000</f>
        <v>100000</v>
      </c>
      <c r="D4" s="23">
        <f>C4-C5</f>
        <v>5713.449999999997</v>
      </c>
      <c r="E4" s="25" t="s">
        <v>136</v>
      </c>
      <c r="F4" s="22">
        <f>ROUND(C4*F$3^(A4*(-1)),2)</f>
        <v>100000</v>
      </c>
      <c r="G4" s="22">
        <f>SUM(F4:F$117)</f>
        <v>2860772.329999998</v>
      </c>
      <c r="H4" s="22">
        <f>SUM(G4:G$117)</f>
        <v>74000578.07999995</v>
      </c>
      <c r="I4" s="22">
        <f>ROUND(D4*I$3^((A4+1)*(-1)),2)</f>
        <v>5547.04</v>
      </c>
      <c r="J4" s="22">
        <f>SUM(I4:I$117)</f>
        <v>16676.539999999994</v>
      </c>
      <c r="K4" s="22">
        <f>SUM(J4:J$117)</f>
        <v>705417.9700000001</v>
      </c>
      <c r="N4" s="2">
        <v>0</v>
      </c>
      <c r="O4" s="19">
        <v>0.04496206458798355</v>
      </c>
      <c r="P4" s="22">
        <f>100000</f>
        <v>100000</v>
      </c>
      <c r="Q4" s="23">
        <f>P4-P5</f>
        <v>4496.210000000006</v>
      </c>
      <c r="R4" s="22" t="s">
        <v>137</v>
      </c>
      <c r="S4" s="22">
        <f>ROUND(P4*S$3^(N4*(-1)),2)</f>
        <v>100000</v>
      </c>
      <c r="T4" s="23">
        <f>SUM(S4:S$117)</f>
        <v>2981043.52</v>
      </c>
      <c r="U4" s="23">
        <f>SUM(T4:T$117)</f>
        <v>80550738.63999994</v>
      </c>
      <c r="V4" s="22">
        <f>ROUND(Q4*V$3^((N4+1)*(-1)),2)</f>
        <v>4365.25</v>
      </c>
      <c r="W4" s="23">
        <f>SUM(V4:V$117)</f>
        <v>13173.509999999995</v>
      </c>
      <c r="X4" s="23">
        <f>SUM(W4:W$117)</f>
        <v>634907.4500000001</v>
      </c>
      <c r="AD4" t="str">
        <f aca="true" t="shared" si="0" ref="AD4:AD19">"AVÖ96R3M_"&amp;AE4</f>
        <v>AVÖ96R3M_000</v>
      </c>
      <c r="AE4" t="str">
        <f>RIGHT(("000"&amp;A4),3)</f>
        <v>000</v>
      </c>
    </row>
    <row r="5" spans="1:31" ht="12.75">
      <c r="A5" s="3">
        <v>1</v>
      </c>
      <c r="B5" s="20">
        <v>0.002759117907261207</v>
      </c>
      <c r="C5" s="22">
        <f>ROUND(C4-B4*C4,2)</f>
        <v>94286.55</v>
      </c>
      <c r="D5" s="23">
        <f aca="true" t="shared" si="1" ref="D5:D20">C5-C6</f>
        <v>260.15000000000873</v>
      </c>
      <c r="E5" s="25" t="s">
        <v>138</v>
      </c>
      <c r="F5" s="22">
        <f aca="true" t="shared" si="2" ref="F5:F20">ROUND(C5*F$3^(A5*(-1)),2)</f>
        <v>91540.34</v>
      </c>
      <c r="G5" s="22">
        <f>SUM(F5:F$117)</f>
        <v>2760772.329999998</v>
      </c>
      <c r="H5" s="22">
        <f>SUM(G5:G$117)</f>
        <v>71139805.74999999</v>
      </c>
      <c r="I5" s="22">
        <f aca="true" t="shared" si="3" ref="I5:I20">ROUND(D5*I$3^((A5+1)*(-1)),2)</f>
        <v>245.22</v>
      </c>
      <c r="J5" s="22">
        <f>SUM(I5:I$117)</f>
        <v>11129.500000000007</v>
      </c>
      <c r="K5" s="22">
        <f>SUM(J5:J$117)</f>
        <v>688741.4300000004</v>
      </c>
      <c r="N5" s="3">
        <v>1</v>
      </c>
      <c r="O5" s="20">
        <v>0.002845842906201151</v>
      </c>
      <c r="P5" s="22">
        <f aca="true" t="shared" si="4" ref="P5:P20">ROUND(P4-O4*P4,2)</f>
        <v>95503.79</v>
      </c>
      <c r="Q5" s="23">
        <f aca="true" t="shared" si="5" ref="Q5:Q20">P5-P6</f>
        <v>271.7899999999936</v>
      </c>
      <c r="R5" s="22" t="s">
        <v>139</v>
      </c>
      <c r="S5" s="22">
        <f aca="true" t="shared" si="6" ref="S5:S20">ROUND(P5*S$3^(N5*(-1)),2)</f>
        <v>92722.13</v>
      </c>
      <c r="T5" s="23">
        <f>SUM(S5:S$117)</f>
        <v>2881043.5200000005</v>
      </c>
      <c r="U5" s="23">
        <f>SUM(T5:T$117)</f>
        <v>77569695.11999996</v>
      </c>
      <c r="V5" s="22">
        <f aca="true" t="shared" si="7" ref="V5:V20">ROUND(Q5*V$3^((N5+1)*(-1)),2)</f>
        <v>256.19</v>
      </c>
      <c r="W5" s="23">
        <f>SUM(V5:V$117)</f>
        <v>8808.259999999998</v>
      </c>
      <c r="X5" s="23">
        <f>SUM(W5:W$117)</f>
        <v>621733.9400000001</v>
      </c>
      <c r="AD5" t="str">
        <f t="shared" si="0"/>
        <v>AVÖ96R3M_001</v>
      </c>
      <c r="AE5" t="str">
        <f aca="true" t="shared" si="8" ref="AE5:AE20">RIGHT(("000"&amp;A5),3)</f>
        <v>001</v>
      </c>
    </row>
    <row r="6" spans="1:31" ht="12.75">
      <c r="A6" s="3">
        <v>2</v>
      </c>
      <c r="B6" s="20">
        <v>0.002131499579342538</v>
      </c>
      <c r="C6" s="22">
        <f aca="true" t="shared" si="9" ref="C6:C21">ROUND(C5-B5*C5,2)</f>
        <v>94026.4</v>
      </c>
      <c r="D6" s="23">
        <f t="shared" si="1"/>
        <v>200.41999999999825</v>
      </c>
      <c r="E6" s="25" t="s">
        <v>140</v>
      </c>
      <c r="F6" s="22">
        <f t="shared" si="2"/>
        <v>88628.9</v>
      </c>
      <c r="G6" s="22">
        <f>SUM(F6:F$117)</f>
        <v>2669231.9899999984</v>
      </c>
      <c r="H6" s="22">
        <f>SUM(G6:G$117)</f>
        <v>68379033.41999999</v>
      </c>
      <c r="I6" s="22">
        <f t="shared" si="3"/>
        <v>183.41</v>
      </c>
      <c r="J6" s="22">
        <f>SUM(I6:I$117)</f>
        <v>10884.280000000006</v>
      </c>
      <c r="K6" s="22">
        <f>SUM(J6:J$117)</f>
        <v>677611.9300000003</v>
      </c>
      <c r="N6" s="3">
        <v>2</v>
      </c>
      <c r="O6" s="20">
        <v>0.002097211895469807</v>
      </c>
      <c r="P6" s="22">
        <f t="shared" si="4"/>
        <v>95232</v>
      </c>
      <c r="Q6" s="23">
        <f t="shared" si="5"/>
        <v>199.72000000000116</v>
      </c>
      <c r="R6" s="22" t="s">
        <v>141</v>
      </c>
      <c r="S6" s="22">
        <f t="shared" si="6"/>
        <v>89765.29</v>
      </c>
      <c r="T6" s="23">
        <f>SUM(S6:S$117)</f>
        <v>2788321.39</v>
      </c>
      <c r="U6" s="23">
        <f>SUM(T6:T$117)</f>
        <v>74688651.59999998</v>
      </c>
      <c r="V6" s="22">
        <f t="shared" si="7"/>
        <v>182.77</v>
      </c>
      <c r="W6" s="23">
        <f>SUM(V6:V$117)</f>
        <v>8552.069999999998</v>
      </c>
      <c r="X6" s="23">
        <f>SUM(W6:W$117)</f>
        <v>612925.68</v>
      </c>
      <c r="AD6" t="str">
        <f t="shared" si="0"/>
        <v>AVÖ96R3M_002</v>
      </c>
      <c r="AE6" t="str">
        <f t="shared" si="8"/>
        <v>002</v>
      </c>
    </row>
    <row r="7" spans="1:31" ht="12.75">
      <c r="A7" s="3">
        <v>3</v>
      </c>
      <c r="B7" s="20">
        <v>0.0016179540160904183</v>
      </c>
      <c r="C7" s="22">
        <f t="shared" si="9"/>
        <v>93825.98</v>
      </c>
      <c r="D7" s="23">
        <f t="shared" si="1"/>
        <v>151.80999999999767</v>
      </c>
      <c r="E7" s="25" t="s">
        <v>142</v>
      </c>
      <c r="F7" s="22">
        <f t="shared" si="2"/>
        <v>85864.06</v>
      </c>
      <c r="G7" s="22">
        <f>SUM(F7:F$117)</f>
        <v>2580603.089999998</v>
      </c>
      <c r="H7" s="22">
        <f>SUM(G7:G$117)</f>
        <v>65709801.42999998</v>
      </c>
      <c r="I7" s="22">
        <f t="shared" si="3"/>
        <v>134.88</v>
      </c>
      <c r="J7" s="22">
        <f>SUM(I7:I$117)</f>
        <v>10700.870000000006</v>
      </c>
      <c r="K7" s="22">
        <f>SUM(J7:J$117)</f>
        <v>666727.6500000003</v>
      </c>
      <c r="N7" s="3">
        <v>3</v>
      </c>
      <c r="O7" s="20">
        <v>0.001475811806485583</v>
      </c>
      <c r="P7" s="22">
        <f t="shared" si="4"/>
        <v>95032.28</v>
      </c>
      <c r="Q7" s="23">
        <f t="shared" si="5"/>
        <v>140.25</v>
      </c>
      <c r="R7" s="22" t="s">
        <v>143</v>
      </c>
      <c r="S7" s="22">
        <f t="shared" si="6"/>
        <v>86968</v>
      </c>
      <c r="T7" s="23">
        <f>SUM(S7:S$117)</f>
        <v>2698556.1</v>
      </c>
      <c r="U7" s="23">
        <f>SUM(T7:T$117)</f>
        <v>71900330.20999996</v>
      </c>
      <c r="V7" s="22">
        <f t="shared" si="7"/>
        <v>124.61</v>
      </c>
      <c r="W7" s="23">
        <f>SUM(V7:V$117)</f>
        <v>8369.3</v>
      </c>
      <c r="X7" s="23">
        <f>SUM(W7:W$117)</f>
        <v>604373.6100000001</v>
      </c>
      <c r="AD7" t="str">
        <f t="shared" si="0"/>
        <v>AVÖ96R3M_003</v>
      </c>
      <c r="AE7" t="str">
        <f t="shared" si="8"/>
        <v>003</v>
      </c>
    </row>
    <row r="8" spans="1:31" ht="12.75">
      <c r="A8" s="3">
        <v>4</v>
      </c>
      <c r="B8" s="20">
        <v>0.0012246594106327929</v>
      </c>
      <c r="C8" s="22">
        <f t="shared" si="9"/>
        <v>93674.17</v>
      </c>
      <c r="D8" s="23">
        <f t="shared" si="1"/>
        <v>114.72000000000116</v>
      </c>
      <c r="E8" s="25" t="s">
        <v>144</v>
      </c>
      <c r="F8" s="22">
        <f t="shared" si="2"/>
        <v>83228.29</v>
      </c>
      <c r="G8" s="22">
        <f>SUM(F8:F$117)</f>
        <v>2494739.0299999984</v>
      </c>
      <c r="H8" s="22">
        <f>SUM(G8:G$117)</f>
        <v>63129198.33999999</v>
      </c>
      <c r="I8" s="22">
        <f t="shared" si="3"/>
        <v>98.96</v>
      </c>
      <c r="J8" s="22">
        <f>SUM(I8:I$117)</f>
        <v>10565.990000000005</v>
      </c>
      <c r="K8" s="22">
        <f>SUM(J8:J$117)</f>
        <v>656026.7800000003</v>
      </c>
      <c r="N8" s="3">
        <v>4</v>
      </c>
      <c r="O8" s="20">
        <v>0.0010022643973038102</v>
      </c>
      <c r="P8" s="22">
        <f t="shared" si="4"/>
        <v>94892.03</v>
      </c>
      <c r="Q8" s="23">
        <f t="shared" si="5"/>
        <v>95.11000000000058</v>
      </c>
      <c r="R8" s="22" t="s">
        <v>145</v>
      </c>
      <c r="S8" s="22">
        <f t="shared" si="6"/>
        <v>84310.34</v>
      </c>
      <c r="T8" s="23">
        <f>SUM(S8:S$117)</f>
        <v>2611588.1</v>
      </c>
      <c r="U8" s="23">
        <f>SUM(T8:T$117)</f>
        <v>69201774.10999998</v>
      </c>
      <c r="V8" s="22">
        <f t="shared" si="7"/>
        <v>82.04</v>
      </c>
      <c r="W8" s="23">
        <f>SUM(V8:V$117)</f>
        <v>8244.690000000002</v>
      </c>
      <c r="X8" s="23">
        <f>SUM(W8:W$117)</f>
        <v>596004.31</v>
      </c>
      <c r="AD8" t="str">
        <f t="shared" si="0"/>
        <v>AVÖ96R3M_004</v>
      </c>
      <c r="AE8" t="str">
        <f t="shared" si="8"/>
        <v>004</v>
      </c>
    </row>
    <row r="9" spans="1:31" ht="12.75">
      <c r="A9" s="3">
        <v>5</v>
      </c>
      <c r="B9" s="20">
        <v>0.0009373684098060652</v>
      </c>
      <c r="C9" s="22">
        <f t="shared" si="9"/>
        <v>93559.45</v>
      </c>
      <c r="D9" s="23">
        <f t="shared" si="1"/>
        <v>87.69999999999709</v>
      </c>
      <c r="E9" s="25" t="s">
        <v>146</v>
      </c>
      <c r="F9" s="22">
        <f t="shared" si="2"/>
        <v>80705.2</v>
      </c>
      <c r="G9" s="22">
        <f>SUM(F9:F$117)</f>
        <v>2411510.739999999</v>
      </c>
      <c r="H9" s="22">
        <f>SUM(G9:G$117)</f>
        <v>60634459.30999999</v>
      </c>
      <c r="I9" s="22">
        <f t="shared" si="3"/>
        <v>73.45</v>
      </c>
      <c r="J9" s="22">
        <f>SUM(I9:I$117)</f>
        <v>10467.030000000004</v>
      </c>
      <c r="K9" s="22">
        <f>SUM(J9:J$117)</f>
        <v>645460.7900000003</v>
      </c>
      <c r="N9" s="3">
        <v>5</v>
      </c>
      <c r="O9" s="20">
        <v>0.0006891430813315013</v>
      </c>
      <c r="P9" s="22">
        <f t="shared" si="4"/>
        <v>94796.92</v>
      </c>
      <c r="Q9" s="23">
        <f t="shared" si="5"/>
        <v>65.33000000000175</v>
      </c>
      <c r="R9" s="22" t="s">
        <v>147</v>
      </c>
      <c r="S9" s="22">
        <f t="shared" si="6"/>
        <v>81772.66</v>
      </c>
      <c r="T9" s="23">
        <f>SUM(S9:S$117)</f>
        <v>2527277.76</v>
      </c>
      <c r="U9" s="23">
        <f>SUM(T9:T$117)</f>
        <v>66590186.00999999</v>
      </c>
      <c r="V9" s="22">
        <f t="shared" si="7"/>
        <v>54.71</v>
      </c>
      <c r="W9" s="23">
        <f>SUM(V9:V$117)</f>
        <v>8162.650000000003</v>
      </c>
      <c r="X9" s="23">
        <f>SUM(W9:W$117)</f>
        <v>587759.62</v>
      </c>
      <c r="AD9" t="str">
        <f t="shared" si="0"/>
        <v>AVÖ96R3M_005</v>
      </c>
      <c r="AE9" t="str">
        <f t="shared" si="8"/>
        <v>005</v>
      </c>
    </row>
    <row r="10" spans="1:31" ht="12.75">
      <c r="A10" s="3">
        <v>6</v>
      </c>
      <c r="B10" s="20">
        <v>0.0007311015872730609</v>
      </c>
      <c r="C10" s="22">
        <f t="shared" si="9"/>
        <v>93471.75</v>
      </c>
      <c r="D10" s="23">
        <f t="shared" si="1"/>
        <v>68.33999999999651</v>
      </c>
      <c r="E10" s="25" t="s">
        <v>148</v>
      </c>
      <c r="F10" s="22">
        <f t="shared" si="2"/>
        <v>78281.12</v>
      </c>
      <c r="G10" s="22">
        <f>SUM(F10:F$117)</f>
        <v>2330805.539999999</v>
      </c>
      <c r="H10" s="22">
        <f>SUM(G10:G$117)</f>
        <v>58222948.569999985</v>
      </c>
      <c r="I10" s="22">
        <f t="shared" si="3"/>
        <v>55.57</v>
      </c>
      <c r="J10" s="22">
        <f>SUM(I10:I$117)</f>
        <v>10393.580000000005</v>
      </c>
      <c r="K10" s="22">
        <f>SUM(J10:J$117)</f>
        <v>634993.7600000002</v>
      </c>
      <c r="N10" s="3">
        <v>6</v>
      </c>
      <c r="O10" s="20">
        <v>0.0004917246129911813</v>
      </c>
      <c r="P10" s="22">
        <f t="shared" si="4"/>
        <v>94731.59</v>
      </c>
      <c r="Q10" s="23">
        <f t="shared" si="5"/>
        <v>46.580000000001746</v>
      </c>
      <c r="R10" s="22" t="s">
        <v>149</v>
      </c>
      <c r="S10" s="22">
        <f t="shared" si="6"/>
        <v>79336.22</v>
      </c>
      <c r="T10" s="23">
        <f>SUM(S10:S$117)</f>
        <v>2445505.0999999996</v>
      </c>
      <c r="U10" s="23">
        <f>SUM(T10:T$117)</f>
        <v>64062908.25</v>
      </c>
      <c r="V10" s="22">
        <f t="shared" si="7"/>
        <v>37.87</v>
      </c>
      <c r="W10" s="23">
        <f>SUM(V10:V$117)</f>
        <v>8107.940000000003</v>
      </c>
      <c r="X10" s="23">
        <f>SUM(W10:W$117)</f>
        <v>579596.9700000001</v>
      </c>
      <c r="AD10" t="str">
        <f t="shared" si="0"/>
        <v>AVÖ96R3M_006</v>
      </c>
      <c r="AE10" t="str">
        <f t="shared" si="8"/>
        <v>006</v>
      </c>
    </row>
    <row r="11" spans="1:31" ht="12.75">
      <c r="A11" s="3">
        <v>7</v>
      </c>
      <c r="B11" s="20">
        <v>0.0006017346697875702</v>
      </c>
      <c r="C11" s="22">
        <f t="shared" si="9"/>
        <v>93403.41</v>
      </c>
      <c r="D11" s="23">
        <f t="shared" si="1"/>
        <v>56.19999999999709</v>
      </c>
      <c r="E11" s="25" t="s">
        <v>150</v>
      </c>
      <c r="F11" s="22">
        <f t="shared" si="2"/>
        <v>75945.52</v>
      </c>
      <c r="G11" s="22">
        <f>SUM(F11:F$117)</f>
        <v>2252524.419999999</v>
      </c>
      <c r="H11" s="22">
        <f>SUM(G11:G$117)</f>
        <v>55892143.02999998</v>
      </c>
      <c r="I11" s="22">
        <f t="shared" si="3"/>
        <v>44.36</v>
      </c>
      <c r="J11" s="22">
        <f>SUM(I11:I$117)</f>
        <v>10338.010000000004</v>
      </c>
      <c r="K11" s="22">
        <f>SUM(J11:J$117)</f>
        <v>624600.1800000004</v>
      </c>
      <c r="N11" s="3">
        <v>7</v>
      </c>
      <c r="O11" s="20">
        <v>0.00037835286381479155</v>
      </c>
      <c r="P11" s="22">
        <f t="shared" si="4"/>
        <v>94685.01</v>
      </c>
      <c r="Q11" s="23">
        <f t="shared" si="5"/>
        <v>35.81999999999243</v>
      </c>
      <c r="R11" s="22" t="s">
        <v>151</v>
      </c>
      <c r="S11" s="22">
        <f t="shared" si="6"/>
        <v>76987.58</v>
      </c>
      <c r="T11" s="23">
        <f>SUM(S11:S$117)</f>
        <v>2366168.879999999</v>
      </c>
      <c r="U11" s="23">
        <f>SUM(T11:T$117)</f>
        <v>61617403.14999999</v>
      </c>
      <c r="V11" s="22">
        <f t="shared" si="7"/>
        <v>28.28</v>
      </c>
      <c r="W11" s="23">
        <f>SUM(V11:V$117)</f>
        <v>8070.070000000002</v>
      </c>
      <c r="X11" s="23">
        <f>SUM(W11:W$117)</f>
        <v>571489.0300000001</v>
      </c>
      <c r="AD11" t="str">
        <f t="shared" si="0"/>
        <v>AVÖ96R3M_007</v>
      </c>
      <c r="AE11" t="str">
        <f t="shared" si="8"/>
        <v>007</v>
      </c>
    </row>
    <row r="12" spans="1:31" ht="12.75">
      <c r="A12" s="3">
        <v>8</v>
      </c>
      <c r="B12" s="20">
        <v>0.0005095251793606358</v>
      </c>
      <c r="C12" s="22">
        <f t="shared" si="9"/>
        <v>93347.21</v>
      </c>
      <c r="D12" s="23">
        <f t="shared" si="1"/>
        <v>47.560000000012224</v>
      </c>
      <c r="E12" s="25" t="s">
        <v>152</v>
      </c>
      <c r="F12" s="22">
        <f t="shared" si="2"/>
        <v>73689.15</v>
      </c>
      <c r="G12" s="22">
        <f>SUM(F12:F$117)</f>
        <v>2176578.8999999994</v>
      </c>
      <c r="H12" s="22">
        <f>SUM(G12:G$117)</f>
        <v>53639618.609999985</v>
      </c>
      <c r="I12" s="22">
        <f t="shared" si="3"/>
        <v>36.45</v>
      </c>
      <c r="J12" s="22">
        <f>SUM(I12:I$117)</f>
        <v>10293.650000000005</v>
      </c>
      <c r="K12" s="22">
        <f>SUM(J12:J$117)</f>
        <v>614262.1700000003</v>
      </c>
      <c r="N12" s="3">
        <v>8</v>
      </c>
      <c r="O12" s="20">
        <v>0.0003178124704316576</v>
      </c>
      <c r="P12" s="22">
        <f t="shared" si="4"/>
        <v>94649.19</v>
      </c>
      <c r="Q12" s="23">
        <f t="shared" si="5"/>
        <v>30.080000000001746</v>
      </c>
      <c r="R12" s="22" t="s">
        <v>153</v>
      </c>
      <c r="S12" s="22">
        <f t="shared" si="6"/>
        <v>74716.94</v>
      </c>
      <c r="T12" s="23">
        <f>SUM(S12:S$117)</f>
        <v>2289181.2999999993</v>
      </c>
      <c r="U12" s="23">
        <f>SUM(T12:T$117)</f>
        <v>59251234.269999996</v>
      </c>
      <c r="V12" s="22">
        <f t="shared" si="7"/>
        <v>23.05</v>
      </c>
      <c r="W12" s="23">
        <f>SUM(V12:V$117)</f>
        <v>8041.790000000003</v>
      </c>
      <c r="X12" s="23">
        <f>SUM(W12:W$117)</f>
        <v>563418.9600000002</v>
      </c>
      <c r="AD12" t="str">
        <f t="shared" si="0"/>
        <v>AVÖ96R3M_008</v>
      </c>
      <c r="AE12" t="str">
        <f t="shared" si="8"/>
        <v>008</v>
      </c>
    </row>
    <row r="13" spans="1:31" ht="12.75">
      <c r="A13" s="3">
        <v>9</v>
      </c>
      <c r="B13" s="20">
        <v>0.00044935389756007064</v>
      </c>
      <c r="C13" s="22">
        <f t="shared" si="9"/>
        <v>93299.65</v>
      </c>
      <c r="D13" s="23">
        <f t="shared" si="1"/>
        <v>41.919999999998254</v>
      </c>
      <c r="E13" s="25" t="s">
        <v>154</v>
      </c>
      <c r="F13" s="22">
        <f t="shared" si="2"/>
        <v>71506.41</v>
      </c>
      <c r="G13" s="22">
        <f>SUM(F13:F$117)</f>
        <v>2102889.7499999995</v>
      </c>
      <c r="H13" s="22">
        <f>SUM(G13:G$117)</f>
        <v>51463039.70999999</v>
      </c>
      <c r="I13" s="22">
        <f t="shared" si="3"/>
        <v>31.19</v>
      </c>
      <c r="J13" s="22">
        <f>SUM(I13:I$117)</f>
        <v>10257.200000000006</v>
      </c>
      <c r="K13" s="22">
        <f>SUM(J13:J$117)</f>
        <v>603968.5200000003</v>
      </c>
      <c r="N13" s="3">
        <v>9</v>
      </c>
      <c r="O13" s="20">
        <v>0.0002831090366832702</v>
      </c>
      <c r="P13" s="22">
        <f t="shared" si="4"/>
        <v>94619.11</v>
      </c>
      <c r="Q13" s="23">
        <f t="shared" si="5"/>
        <v>26.789999999993597</v>
      </c>
      <c r="R13" s="22" t="s">
        <v>155</v>
      </c>
      <c r="S13" s="22">
        <f t="shared" si="6"/>
        <v>72517.67</v>
      </c>
      <c r="T13" s="23">
        <f>SUM(S13:S$117)</f>
        <v>2214464.3599999994</v>
      </c>
      <c r="U13" s="23">
        <f>SUM(T13:T$117)</f>
        <v>56962052.97</v>
      </c>
      <c r="V13" s="22">
        <f t="shared" si="7"/>
        <v>19.93</v>
      </c>
      <c r="W13" s="23">
        <f>SUM(V13:V$117)</f>
        <v>8018.7400000000025</v>
      </c>
      <c r="X13" s="23">
        <f>SUM(W13:W$117)</f>
        <v>555377.17</v>
      </c>
      <c r="AD13" t="str">
        <f t="shared" si="0"/>
        <v>AVÖ96R3M_009</v>
      </c>
      <c r="AE13" t="str">
        <f t="shared" si="8"/>
        <v>009</v>
      </c>
    </row>
    <row r="14" spans="1:31" ht="12.75">
      <c r="A14" s="4">
        <v>10</v>
      </c>
      <c r="B14" s="21">
        <v>0.00041997673610474933</v>
      </c>
      <c r="C14" s="22">
        <f t="shared" si="9"/>
        <v>93257.73</v>
      </c>
      <c r="D14" s="23">
        <f t="shared" si="1"/>
        <v>39.169999999998254</v>
      </c>
      <c r="E14" s="25" t="s">
        <v>156</v>
      </c>
      <c r="F14" s="22">
        <f t="shared" si="2"/>
        <v>69392.51</v>
      </c>
      <c r="G14" s="22">
        <f>SUM(F14:F$117)</f>
        <v>2031383.3400000003</v>
      </c>
      <c r="H14" s="22">
        <f>SUM(G14:G$117)</f>
        <v>49360149.96</v>
      </c>
      <c r="I14" s="22">
        <f t="shared" si="3"/>
        <v>28.3</v>
      </c>
      <c r="J14" s="22">
        <f>SUM(I14:I$117)</f>
        <v>10226.010000000006</v>
      </c>
      <c r="K14" s="22">
        <f>SUM(J14:J$117)</f>
        <v>593711.3200000002</v>
      </c>
      <c r="N14" s="4">
        <v>10</v>
      </c>
      <c r="O14" s="21">
        <v>0.00026068869369586667</v>
      </c>
      <c r="P14" s="22">
        <f t="shared" si="4"/>
        <v>94592.32</v>
      </c>
      <c r="Q14" s="23">
        <f t="shared" si="5"/>
        <v>24.660000000003492</v>
      </c>
      <c r="R14" s="22" t="s">
        <v>157</v>
      </c>
      <c r="S14" s="22">
        <f t="shared" si="6"/>
        <v>70385.57</v>
      </c>
      <c r="T14" s="23">
        <f>SUM(S14:S$117)</f>
        <v>2141946.6899999995</v>
      </c>
      <c r="U14" s="23">
        <f>SUM(T14:T$117)</f>
        <v>54747588.61</v>
      </c>
      <c r="V14" s="22">
        <f t="shared" si="7"/>
        <v>17.81</v>
      </c>
      <c r="W14" s="23">
        <f>SUM(V14:V$117)</f>
        <v>7998.810000000003</v>
      </c>
      <c r="X14" s="23">
        <f>SUM(W14:W$117)</f>
        <v>547358.43</v>
      </c>
      <c r="AD14" t="str">
        <f t="shared" si="0"/>
        <v>AVÖ96R3M_010</v>
      </c>
      <c r="AE14" t="str">
        <f t="shared" si="8"/>
        <v>010</v>
      </c>
    </row>
    <row r="15" spans="1:31" ht="12.75">
      <c r="A15" s="3">
        <v>11</v>
      </c>
      <c r="B15" s="20">
        <v>0.0004175884632910506</v>
      </c>
      <c r="C15" s="22">
        <f t="shared" si="9"/>
        <v>93218.56</v>
      </c>
      <c r="D15" s="23">
        <f t="shared" si="1"/>
        <v>38.929999999993015</v>
      </c>
      <c r="E15" s="25" t="s">
        <v>158</v>
      </c>
      <c r="F15" s="22">
        <f t="shared" si="2"/>
        <v>67343.07</v>
      </c>
      <c r="G15" s="22">
        <f>SUM(F15:F$117)</f>
        <v>1961990.83</v>
      </c>
      <c r="H15" s="22">
        <f>SUM(G15:G$117)</f>
        <v>47328766.620000005</v>
      </c>
      <c r="I15" s="22">
        <f t="shared" si="3"/>
        <v>27.3</v>
      </c>
      <c r="J15" s="22">
        <f>SUM(I15:I$117)</f>
        <v>10197.710000000005</v>
      </c>
      <c r="K15" s="22">
        <f>SUM(J15:J$117)</f>
        <v>583485.3100000002</v>
      </c>
      <c r="N15" s="3">
        <v>11</v>
      </c>
      <c r="O15" s="20">
        <v>0.000247856855533402</v>
      </c>
      <c r="P15" s="22">
        <f t="shared" si="4"/>
        <v>94567.66</v>
      </c>
      <c r="Q15" s="23">
        <f t="shared" si="5"/>
        <v>23.44000000000233</v>
      </c>
      <c r="R15" s="22" t="s">
        <v>159</v>
      </c>
      <c r="S15" s="22">
        <f t="shared" si="6"/>
        <v>68317.69</v>
      </c>
      <c r="T15" s="23">
        <f>SUM(S15:S$117)</f>
        <v>2071561.1199999996</v>
      </c>
      <c r="U15" s="23">
        <f>SUM(T15:T$117)</f>
        <v>52605641.92</v>
      </c>
      <c r="V15" s="22">
        <f t="shared" si="7"/>
        <v>16.44</v>
      </c>
      <c r="W15" s="23">
        <f>SUM(V15:V$117)</f>
        <v>7981.000000000003</v>
      </c>
      <c r="X15" s="23">
        <f>SUM(W15:W$117)</f>
        <v>539359.62</v>
      </c>
      <c r="AD15" t="str">
        <f t="shared" si="0"/>
        <v>AVÖ96R3M_011</v>
      </c>
      <c r="AE15" t="str">
        <f t="shared" si="8"/>
        <v>011</v>
      </c>
    </row>
    <row r="16" spans="1:31" ht="12.75">
      <c r="A16" s="3">
        <v>12</v>
      </c>
      <c r="B16" s="20">
        <v>0.0004315503058387898</v>
      </c>
      <c r="C16" s="22">
        <f t="shared" si="9"/>
        <v>93179.63</v>
      </c>
      <c r="D16" s="23">
        <f t="shared" si="1"/>
        <v>40.2100000000064</v>
      </c>
      <c r="E16" s="25" t="s">
        <v>160</v>
      </c>
      <c r="F16" s="22">
        <f t="shared" si="2"/>
        <v>65354.32</v>
      </c>
      <c r="G16" s="22">
        <f>SUM(F16:F$117)</f>
        <v>1894647.76</v>
      </c>
      <c r="H16" s="22">
        <f>SUM(G16:G$117)</f>
        <v>45366775.79</v>
      </c>
      <c r="I16" s="22">
        <f t="shared" si="3"/>
        <v>27.38</v>
      </c>
      <c r="J16" s="22">
        <f>SUM(I16:I$117)</f>
        <v>10170.410000000005</v>
      </c>
      <c r="K16" s="22">
        <f>SUM(J16:J$117)</f>
        <v>573287.6000000001</v>
      </c>
      <c r="N16" s="3">
        <v>12</v>
      </c>
      <c r="O16" s="20">
        <v>0.00024808449590410384</v>
      </c>
      <c r="P16" s="22">
        <f t="shared" si="4"/>
        <v>94544.22</v>
      </c>
      <c r="Q16" s="23">
        <f t="shared" si="5"/>
        <v>23.44999999999709</v>
      </c>
      <c r="R16" s="22" t="s">
        <v>161</v>
      </c>
      <c r="S16" s="22">
        <f t="shared" si="6"/>
        <v>66311.41</v>
      </c>
      <c r="T16" s="23">
        <f>SUM(S16:S$117)</f>
        <v>2003243.4299999997</v>
      </c>
      <c r="U16" s="23">
        <f>SUM(T16:T$117)</f>
        <v>50534080.8</v>
      </c>
      <c r="V16" s="22">
        <f t="shared" si="7"/>
        <v>15.97</v>
      </c>
      <c r="W16" s="23">
        <f>SUM(V16:V$117)</f>
        <v>7964.560000000003</v>
      </c>
      <c r="X16" s="23">
        <f>SUM(W16:W$117)</f>
        <v>531378.6200000001</v>
      </c>
      <c r="AD16" t="str">
        <f t="shared" si="0"/>
        <v>AVÖ96R3M_012</v>
      </c>
      <c r="AE16" t="str">
        <f t="shared" si="8"/>
        <v>012</v>
      </c>
    </row>
    <row r="17" spans="1:31" ht="12.75">
      <c r="A17" s="3">
        <v>13</v>
      </c>
      <c r="B17" s="20">
        <v>0.0004660719040019896</v>
      </c>
      <c r="C17" s="22">
        <f t="shared" si="9"/>
        <v>93139.42</v>
      </c>
      <c r="D17" s="23">
        <f t="shared" si="1"/>
        <v>43.41000000000349</v>
      </c>
      <c r="E17" s="25" t="s">
        <v>162</v>
      </c>
      <c r="F17" s="22">
        <f t="shared" si="2"/>
        <v>63423.41</v>
      </c>
      <c r="G17" s="22">
        <f>SUM(F17:F$117)</f>
        <v>1829293.44</v>
      </c>
      <c r="H17" s="22">
        <f>SUM(G17:G$117)</f>
        <v>43472128.03</v>
      </c>
      <c r="I17" s="22">
        <f t="shared" si="3"/>
        <v>28.7</v>
      </c>
      <c r="J17" s="22">
        <f>SUM(I17:I$117)</f>
        <v>10143.030000000004</v>
      </c>
      <c r="K17" s="22">
        <f>SUM(J17:J$117)</f>
        <v>563117.1900000002</v>
      </c>
      <c r="N17" s="3">
        <v>13</v>
      </c>
      <c r="O17" s="20">
        <v>0.0002630550839342006</v>
      </c>
      <c r="P17" s="22">
        <f t="shared" si="4"/>
        <v>94520.77</v>
      </c>
      <c r="Q17" s="23">
        <f t="shared" si="5"/>
        <v>24.860000000000582</v>
      </c>
      <c r="R17" s="22" t="s">
        <v>163</v>
      </c>
      <c r="S17" s="22">
        <f t="shared" si="6"/>
        <v>64364.04</v>
      </c>
      <c r="T17" s="23">
        <f>SUM(S17:S$117)</f>
        <v>1936932.0199999998</v>
      </c>
      <c r="U17" s="23">
        <f>SUM(T17:T$117)</f>
        <v>48530837.37</v>
      </c>
      <c r="V17" s="22">
        <f t="shared" si="7"/>
        <v>16.44</v>
      </c>
      <c r="W17" s="23">
        <f>SUM(V17:V$117)</f>
        <v>7948.590000000003</v>
      </c>
      <c r="X17" s="23">
        <f>SUM(W17:W$117)</f>
        <v>523414.0600000003</v>
      </c>
      <c r="AD17" t="str">
        <f t="shared" si="0"/>
        <v>AVÖ96R3M_013</v>
      </c>
      <c r="AE17" t="str">
        <f t="shared" si="8"/>
        <v>013</v>
      </c>
    </row>
    <row r="18" spans="1:31" ht="12.75">
      <c r="A18" s="3">
        <v>14</v>
      </c>
      <c r="B18" s="20">
        <v>0.0005684726670759579</v>
      </c>
      <c r="C18" s="22">
        <f t="shared" si="9"/>
        <v>93096.01</v>
      </c>
      <c r="D18" s="23">
        <f t="shared" si="1"/>
        <v>52.919999999998254</v>
      </c>
      <c r="E18" s="25" t="s">
        <v>164</v>
      </c>
      <c r="F18" s="22">
        <f t="shared" si="2"/>
        <v>61547.43</v>
      </c>
      <c r="G18" s="22">
        <f>SUM(F18:F$117)</f>
        <v>1765870.03</v>
      </c>
      <c r="H18" s="22">
        <f>SUM(G18:G$117)</f>
        <v>41642834.59000001</v>
      </c>
      <c r="I18" s="22">
        <f t="shared" si="3"/>
        <v>33.97</v>
      </c>
      <c r="J18" s="22">
        <f>SUM(I18:I$117)</f>
        <v>10114.330000000005</v>
      </c>
      <c r="K18" s="22">
        <f>SUM(J18:J$117)</f>
        <v>552974.1600000003</v>
      </c>
      <c r="N18" s="3">
        <v>14</v>
      </c>
      <c r="O18" s="20">
        <v>0.00030819133003387477</v>
      </c>
      <c r="P18" s="22">
        <f t="shared" si="4"/>
        <v>94495.91</v>
      </c>
      <c r="Q18" s="23">
        <f t="shared" si="5"/>
        <v>29.120000000009895</v>
      </c>
      <c r="R18" s="22" t="s">
        <v>165</v>
      </c>
      <c r="S18" s="22">
        <f t="shared" si="6"/>
        <v>62472.93</v>
      </c>
      <c r="T18" s="23">
        <f>SUM(S18:S$117)</f>
        <v>1872567.9799999997</v>
      </c>
      <c r="U18" s="23">
        <f>SUM(T18:T$117)</f>
        <v>46593905.34999999</v>
      </c>
      <c r="V18" s="22">
        <f t="shared" si="7"/>
        <v>18.69</v>
      </c>
      <c r="W18" s="23">
        <f>SUM(V18:V$117)</f>
        <v>7932.150000000002</v>
      </c>
      <c r="X18" s="23">
        <f>SUM(W18:W$117)</f>
        <v>515465.4700000002</v>
      </c>
      <c r="AD18" t="str">
        <f t="shared" si="0"/>
        <v>AVÖ96R3M_014</v>
      </c>
      <c r="AE18" t="str">
        <f t="shared" si="8"/>
        <v>014</v>
      </c>
    </row>
    <row r="19" spans="1:31" ht="12.75">
      <c r="A19" s="3">
        <v>15</v>
      </c>
      <c r="B19" s="20">
        <v>0.0007716999043163417</v>
      </c>
      <c r="C19" s="22">
        <f t="shared" si="9"/>
        <v>93043.09</v>
      </c>
      <c r="D19" s="23">
        <f t="shared" si="1"/>
        <v>71.80000000000291</v>
      </c>
      <c r="E19" s="25" t="s">
        <v>166</v>
      </c>
      <c r="F19" s="22">
        <f t="shared" si="2"/>
        <v>59720.82</v>
      </c>
      <c r="G19" s="22">
        <f>SUM(F19:F$117)</f>
        <v>1704322.6000000003</v>
      </c>
      <c r="H19" s="22">
        <f>SUM(G19:G$117)</f>
        <v>39876964.56</v>
      </c>
      <c r="I19" s="22">
        <f t="shared" si="3"/>
        <v>44.74</v>
      </c>
      <c r="J19" s="22">
        <f>SUM(I19:I$117)</f>
        <v>10080.360000000004</v>
      </c>
      <c r="K19" s="22">
        <f>SUM(J19:J$117)</f>
        <v>542859.8300000002</v>
      </c>
      <c r="N19" s="3">
        <v>15</v>
      </c>
      <c r="O19" s="20">
        <v>0.0004045474730661392</v>
      </c>
      <c r="P19" s="22">
        <f t="shared" si="4"/>
        <v>94466.79</v>
      </c>
      <c r="Q19" s="23">
        <f t="shared" si="5"/>
        <v>38.21999999998661</v>
      </c>
      <c r="R19" s="22" t="s">
        <v>167</v>
      </c>
      <c r="S19" s="22">
        <f t="shared" si="6"/>
        <v>60634.64</v>
      </c>
      <c r="T19" s="23">
        <f>SUM(S19:S$117)</f>
        <v>1810095.0499999998</v>
      </c>
      <c r="U19" s="23">
        <f>SUM(T19:T$117)</f>
        <v>44721337.36999999</v>
      </c>
      <c r="V19" s="22">
        <f t="shared" si="7"/>
        <v>23.82</v>
      </c>
      <c r="W19" s="23">
        <f>SUM(V19:V$117)</f>
        <v>7913.460000000003</v>
      </c>
      <c r="X19" s="23">
        <f>SUM(W19:W$117)</f>
        <v>507533.32000000024</v>
      </c>
      <c r="AD19" t="str">
        <f t="shared" si="0"/>
        <v>AVÖ96R3M_015</v>
      </c>
      <c r="AE19" t="str">
        <f t="shared" si="8"/>
        <v>015</v>
      </c>
    </row>
    <row r="20" spans="1:31" ht="12.75">
      <c r="A20" s="3">
        <v>16</v>
      </c>
      <c r="B20" s="20">
        <v>0.0010858882039269547</v>
      </c>
      <c r="C20" s="22">
        <f t="shared" si="9"/>
        <v>92971.29</v>
      </c>
      <c r="D20" s="23">
        <f t="shared" si="1"/>
        <v>100.95999999999185</v>
      </c>
      <c r="E20" s="25" t="s">
        <v>168</v>
      </c>
      <c r="F20" s="22">
        <f t="shared" si="2"/>
        <v>57936.63</v>
      </c>
      <c r="G20" s="22">
        <f>SUM(F20:F$117)</f>
        <v>1644601.7800000003</v>
      </c>
      <c r="H20" s="22">
        <f>SUM(G20:G$117)</f>
        <v>38172641.96</v>
      </c>
      <c r="I20" s="22">
        <f t="shared" si="3"/>
        <v>61.08</v>
      </c>
      <c r="J20" s="22">
        <f>SUM(I20:I$117)</f>
        <v>10035.620000000004</v>
      </c>
      <c r="K20" s="22">
        <f>SUM(J20:J$117)</f>
        <v>532779.4700000001</v>
      </c>
      <c r="N20" s="3">
        <v>16</v>
      </c>
      <c r="O20" s="20">
        <v>0.0005254651251162689</v>
      </c>
      <c r="P20" s="22">
        <f t="shared" si="4"/>
        <v>94428.57</v>
      </c>
      <c r="Q20" s="23">
        <f t="shared" si="5"/>
        <v>49.620000000009895</v>
      </c>
      <c r="R20" s="22" t="s">
        <v>169</v>
      </c>
      <c r="S20" s="22">
        <f t="shared" si="6"/>
        <v>58844.76</v>
      </c>
      <c r="T20" s="23">
        <f>SUM(S20:S$117)</f>
        <v>1749460.41</v>
      </c>
      <c r="U20" s="23">
        <f>SUM(T20:T$117)</f>
        <v>42911242.32</v>
      </c>
      <c r="V20" s="22">
        <f t="shared" si="7"/>
        <v>30.02</v>
      </c>
      <c r="W20" s="23">
        <f>SUM(V20:V$117)</f>
        <v>7889.640000000003</v>
      </c>
      <c r="X20" s="23">
        <f>SUM(W20:W$117)</f>
        <v>499619.8600000002</v>
      </c>
      <c r="AD20" t="str">
        <f aca="true" t="shared" si="10" ref="AD20:AD35">"AVÖ96R3M_"&amp;AE20</f>
        <v>AVÖ96R3M_016</v>
      </c>
      <c r="AE20" t="str">
        <f t="shared" si="8"/>
        <v>016</v>
      </c>
    </row>
    <row r="21" spans="1:31" ht="12.75">
      <c r="A21" s="3">
        <v>17</v>
      </c>
      <c r="B21" s="20">
        <v>0.0015177384034260858</v>
      </c>
      <c r="C21" s="22">
        <f t="shared" si="9"/>
        <v>92870.33</v>
      </c>
      <c r="D21" s="23">
        <f aca="true" t="shared" si="11" ref="D21:D36">C21-C22</f>
        <v>140.9499999999971</v>
      </c>
      <c r="E21" s="25" t="s">
        <v>170</v>
      </c>
      <c r="F21" s="22">
        <f aca="true" t="shared" si="12" ref="F21:F36">ROUND(C21*F$3^(A21*(-1)),2)</f>
        <v>56188.08</v>
      </c>
      <c r="G21" s="22">
        <f>SUM(F21:F$117)</f>
        <v>1586665.1500000004</v>
      </c>
      <c r="H21" s="22">
        <f>SUM(G21:G$117)</f>
        <v>36528040.18</v>
      </c>
      <c r="I21" s="22">
        <f aca="true" t="shared" si="13" ref="I21:I36">ROUND(D21*I$3^((A21+1)*(-1)),2)</f>
        <v>82.79</v>
      </c>
      <c r="J21" s="22">
        <f>SUM(I21:I$117)</f>
        <v>9974.540000000005</v>
      </c>
      <c r="K21" s="22">
        <f>SUM(J21:J$117)</f>
        <v>522743.8500000001</v>
      </c>
      <c r="N21" s="3">
        <v>17</v>
      </c>
      <c r="O21" s="20">
        <v>0.0005885929843006049</v>
      </c>
      <c r="P21" s="22">
        <f aca="true" t="shared" si="14" ref="P21:P36">ROUND(P20-O20*P20,2)</f>
        <v>94378.95</v>
      </c>
      <c r="Q21" s="23">
        <f aca="true" t="shared" si="15" ref="Q21:Q36">P21-P22</f>
        <v>55.55000000000291</v>
      </c>
      <c r="R21" s="22" t="s">
        <v>171</v>
      </c>
      <c r="S21" s="22">
        <f aca="true" t="shared" si="16" ref="S21:S36">ROUND(P21*S$3^(N21*(-1)),2)</f>
        <v>57100.82</v>
      </c>
      <c r="T21" s="23">
        <f>SUM(S21:S$117)</f>
        <v>1690615.6499999997</v>
      </c>
      <c r="U21" s="23">
        <f>SUM(T21:T$117)</f>
        <v>41161781.910000004</v>
      </c>
      <c r="V21" s="22">
        <f aca="true" t="shared" si="17" ref="V21:V36">ROUND(Q21*V$3^((N21+1)*(-1)),2)</f>
        <v>32.63</v>
      </c>
      <c r="W21" s="23">
        <f>SUM(V21:V$117)</f>
        <v>7859.6200000000035</v>
      </c>
      <c r="X21" s="23">
        <f>SUM(W21:W$117)</f>
        <v>491730.2200000002</v>
      </c>
      <c r="AD21" t="str">
        <f t="shared" si="10"/>
        <v>AVÖ96R3M_017</v>
      </c>
      <c r="AE21" t="str">
        <f aca="true" t="shared" si="18" ref="AE21:AE36">RIGHT(("000"&amp;A21),3)</f>
        <v>017</v>
      </c>
    </row>
    <row r="22" spans="1:31" ht="12.75">
      <c r="A22" s="3">
        <v>18</v>
      </c>
      <c r="B22" s="20">
        <v>0.0019875999527836567</v>
      </c>
      <c r="C22" s="22">
        <f aca="true" t="shared" si="19" ref="C22:C37">ROUND(C21-B21*C21,2)</f>
        <v>92729.38</v>
      </c>
      <c r="D22" s="23">
        <f t="shared" si="11"/>
        <v>184.30999999999767</v>
      </c>
      <c r="E22" s="25" t="s">
        <v>172</v>
      </c>
      <c r="F22" s="22">
        <f t="shared" si="12"/>
        <v>54468.74</v>
      </c>
      <c r="G22" s="22">
        <f>SUM(F22:F$117)</f>
        <v>1530477.0700000005</v>
      </c>
      <c r="H22" s="22">
        <f>SUM(G22:G$117)</f>
        <v>34941375.03</v>
      </c>
      <c r="I22" s="22">
        <f t="shared" si="13"/>
        <v>105.11</v>
      </c>
      <c r="J22" s="22">
        <f>SUM(I22:I$117)</f>
        <v>9891.750000000004</v>
      </c>
      <c r="K22" s="22">
        <f>SUM(J22:J$117)</f>
        <v>512769.31</v>
      </c>
      <c r="N22" s="3">
        <v>18</v>
      </c>
      <c r="O22" s="20">
        <v>0.0006452001997039984</v>
      </c>
      <c r="P22" s="22">
        <f t="shared" si="14"/>
        <v>94323.4</v>
      </c>
      <c r="Q22" s="23">
        <f t="shared" si="15"/>
        <v>60.86000000000058</v>
      </c>
      <c r="R22" s="22" t="s">
        <v>173</v>
      </c>
      <c r="S22" s="22">
        <f t="shared" si="16"/>
        <v>55405.06</v>
      </c>
      <c r="T22" s="23">
        <f>SUM(S22:S$117)</f>
        <v>1633514.8299999998</v>
      </c>
      <c r="U22" s="23">
        <f>SUM(T22:T$117)</f>
        <v>39471166.26</v>
      </c>
      <c r="V22" s="22">
        <f t="shared" si="17"/>
        <v>34.71</v>
      </c>
      <c r="W22" s="23">
        <f>SUM(V22:V$117)</f>
        <v>7826.990000000003</v>
      </c>
      <c r="X22" s="23">
        <f>SUM(W22:W$117)</f>
        <v>483870.6000000002</v>
      </c>
      <c r="AD22" t="str">
        <f t="shared" si="10"/>
        <v>AVÖ96R3M_018</v>
      </c>
      <c r="AE22" t="str">
        <f t="shared" si="18"/>
        <v>018</v>
      </c>
    </row>
    <row r="23" spans="1:31" ht="12.75">
      <c r="A23" s="3">
        <v>19</v>
      </c>
      <c r="B23" s="20">
        <v>0.0021388672604967557</v>
      </c>
      <c r="C23" s="22">
        <f t="shared" si="19"/>
        <v>92545.07</v>
      </c>
      <c r="D23" s="23">
        <f t="shared" si="11"/>
        <v>197.94000000000233</v>
      </c>
      <c r="E23" s="25" t="s">
        <v>174</v>
      </c>
      <c r="F23" s="22">
        <f t="shared" si="12"/>
        <v>52777.16</v>
      </c>
      <c r="G23" s="22">
        <f>SUM(F23:F$117)</f>
        <v>1476008.3300000005</v>
      </c>
      <c r="H23" s="22">
        <f>SUM(G23:G$117)</f>
        <v>33410897.959999997</v>
      </c>
      <c r="I23" s="22">
        <f t="shared" si="13"/>
        <v>109.59</v>
      </c>
      <c r="J23" s="22">
        <f>SUM(I23:I$117)</f>
        <v>9786.640000000005</v>
      </c>
      <c r="K23" s="22">
        <f>SUM(J23:J$117)</f>
        <v>502877.56</v>
      </c>
      <c r="N23" s="3">
        <v>19</v>
      </c>
      <c r="O23" s="20">
        <v>0.0006690869752531605</v>
      </c>
      <c r="P23" s="22">
        <f t="shared" si="14"/>
        <v>94262.54</v>
      </c>
      <c r="Q23" s="23">
        <f t="shared" si="15"/>
        <v>63.06999999999243</v>
      </c>
      <c r="R23" s="22" t="s">
        <v>175</v>
      </c>
      <c r="S23" s="22">
        <f t="shared" si="16"/>
        <v>53756.61</v>
      </c>
      <c r="T23" s="23">
        <f>SUM(S23:S$117)</f>
        <v>1578109.7699999998</v>
      </c>
      <c r="U23" s="23">
        <f>SUM(T23:T$117)</f>
        <v>37837651.42999999</v>
      </c>
      <c r="V23" s="22">
        <f t="shared" si="17"/>
        <v>34.92</v>
      </c>
      <c r="W23" s="23">
        <f>SUM(V23:V$117)</f>
        <v>7792.280000000003</v>
      </c>
      <c r="X23" s="23">
        <f>SUM(W23:W$117)</f>
        <v>476043.61000000016</v>
      </c>
      <c r="AD23" t="str">
        <f t="shared" si="10"/>
        <v>AVÖ96R3M_019</v>
      </c>
      <c r="AE23" t="str">
        <f t="shared" si="18"/>
        <v>019</v>
      </c>
    </row>
    <row r="24" spans="1:31" ht="12.75">
      <c r="A24" s="4">
        <v>20</v>
      </c>
      <c r="B24" s="21">
        <v>0.0020285241844337876</v>
      </c>
      <c r="C24" s="22">
        <f t="shared" si="19"/>
        <v>92347.13</v>
      </c>
      <c r="D24" s="23">
        <f t="shared" si="11"/>
        <v>187.33000000000175</v>
      </c>
      <c r="E24" s="25" t="s">
        <v>176</v>
      </c>
      <c r="F24" s="22">
        <f t="shared" si="12"/>
        <v>51130.37</v>
      </c>
      <c r="G24" s="22">
        <f>SUM(F24:F$117)</f>
        <v>1423231.1700000004</v>
      </c>
      <c r="H24" s="22">
        <f>SUM(G24:G$117)</f>
        <v>31934889.62999999</v>
      </c>
      <c r="I24" s="22">
        <f t="shared" si="13"/>
        <v>100.7</v>
      </c>
      <c r="J24" s="22">
        <f>SUM(I24:I$117)</f>
        <v>9677.050000000003</v>
      </c>
      <c r="K24" s="22">
        <f>SUM(J24:J$117)</f>
        <v>493090.92</v>
      </c>
      <c r="N24" s="4">
        <v>20</v>
      </c>
      <c r="O24" s="21">
        <v>0.0006495237165727892</v>
      </c>
      <c r="P24" s="22">
        <f t="shared" si="14"/>
        <v>94199.47</v>
      </c>
      <c r="Q24" s="23">
        <f t="shared" si="15"/>
        <v>61.18000000000757</v>
      </c>
      <c r="R24" s="22" t="s">
        <v>177</v>
      </c>
      <c r="S24" s="22">
        <f t="shared" si="16"/>
        <v>52155.96</v>
      </c>
      <c r="T24" s="23">
        <f>SUM(S24:S$117)</f>
        <v>1524353.16</v>
      </c>
      <c r="U24" s="23">
        <f>SUM(T24:T$117)</f>
        <v>36259541.66000001</v>
      </c>
      <c r="V24" s="22">
        <f t="shared" si="17"/>
        <v>32.89</v>
      </c>
      <c r="W24" s="23">
        <f>SUM(V24:V$117)</f>
        <v>7757.360000000003</v>
      </c>
      <c r="X24" s="23">
        <f>SUM(W24:W$117)</f>
        <v>468251.3300000002</v>
      </c>
      <c r="AD24" t="str">
        <f t="shared" si="10"/>
        <v>AVÖ96R3M_020</v>
      </c>
      <c r="AE24" t="str">
        <f t="shared" si="18"/>
        <v>020</v>
      </c>
    </row>
    <row r="25" spans="1:31" ht="12.75">
      <c r="A25" s="3">
        <v>21</v>
      </c>
      <c r="B25" s="20">
        <v>0.001863341925434055</v>
      </c>
      <c r="C25" s="22">
        <f t="shared" si="19"/>
        <v>92159.8</v>
      </c>
      <c r="D25" s="23">
        <f t="shared" si="11"/>
        <v>171.72999999999593</v>
      </c>
      <c r="E25" s="25" t="s">
        <v>178</v>
      </c>
      <c r="F25" s="22">
        <f t="shared" si="12"/>
        <v>49540.43</v>
      </c>
      <c r="G25" s="22">
        <f>SUM(F25:F$117)</f>
        <v>1372100.8000000005</v>
      </c>
      <c r="H25" s="22">
        <f>SUM(G25:G$117)</f>
        <v>30511658.459999993</v>
      </c>
      <c r="I25" s="22">
        <f t="shared" si="13"/>
        <v>89.62</v>
      </c>
      <c r="J25" s="22">
        <f>SUM(I25:I$117)</f>
        <v>9576.350000000004</v>
      </c>
      <c r="K25" s="22">
        <f>SUM(J25:J$117)</f>
        <v>483413.87</v>
      </c>
      <c r="N25" s="3">
        <v>21</v>
      </c>
      <c r="O25" s="20">
        <v>0.0006045907623610782</v>
      </c>
      <c r="P25" s="22">
        <f t="shared" si="14"/>
        <v>94138.29</v>
      </c>
      <c r="Q25" s="23">
        <f t="shared" si="15"/>
        <v>56.919999999998254</v>
      </c>
      <c r="R25" s="22" t="s">
        <v>179</v>
      </c>
      <c r="S25" s="22">
        <f t="shared" si="16"/>
        <v>50603.97</v>
      </c>
      <c r="T25" s="23">
        <f>SUM(S25:S$117)</f>
        <v>1472197.1999999997</v>
      </c>
      <c r="U25" s="23">
        <f>SUM(T25:T$117)</f>
        <v>34735188.50000001</v>
      </c>
      <c r="V25" s="22">
        <f t="shared" si="17"/>
        <v>29.71</v>
      </c>
      <c r="W25" s="23">
        <f>SUM(V25:V$117)</f>
        <v>7724.470000000003</v>
      </c>
      <c r="X25" s="23">
        <f>SUM(W25:W$117)</f>
        <v>460493.9700000002</v>
      </c>
      <c r="AD25" t="str">
        <f t="shared" si="10"/>
        <v>AVÖ96R3M_021</v>
      </c>
      <c r="AE25" t="str">
        <f t="shared" si="18"/>
        <v>021</v>
      </c>
    </row>
    <row r="26" spans="1:31" ht="12.75">
      <c r="A26" s="3">
        <v>22</v>
      </c>
      <c r="B26" s="20">
        <v>0.0017049956096763944</v>
      </c>
      <c r="C26" s="22">
        <f t="shared" si="19"/>
        <v>91988.07</v>
      </c>
      <c r="D26" s="23">
        <f t="shared" si="11"/>
        <v>156.84000000001106</v>
      </c>
      <c r="E26" s="25" t="s">
        <v>180</v>
      </c>
      <c r="F26" s="22">
        <f t="shared" si="12"/>
        <v>48007.88</v>
      </c>
      <c r="G26" s="22">
        <f>SUM(F26:F$117)</f>
        <v>1322560.3700000008</v>
      </c>
      <c r="H26" s="22">
        <f>SUM(G26:G$117)</f>
        <v>29139557.659999993</v>
      </c>
      <c r="I26" s="22">
        <f t="shared" si="13"/>
        <v>79.47</v>
      </c>
      <c r="J26" s="22">
        <f>SUM(I26:I$117)</f>
        <v>9486.730000000003</v>
      </c>
      <c r="K26" s="22">
        <f>SUM(J26:J$117)</f>
        <v>473837.51999999996</v>
      </c>
      <c r="N26" s="3">
        <v>22</v>
      </c>
      <c r="O26" s="20">
        <v>0.0005554749710524309</v>
      </c>
      <c r="P26" s="22">
        <f t="shared" si="14"/>
        <v>94081.37</v>
      </c>
      <c r="Q26" s="23">
        <f t="shared" si="15"/>
        <v>52.25999999999476</v>
      </c>
      <c r="R26" s="22" t="s">
        <v>181</v>
      </c>
      <c r="S26" s="22">
        <f t="shared" si="16"/>
        <v>49100.36</v>
      </c>
      <c r="T26" s="23">
        <f>SUM(S26:S$117)</f>
        <v>1421593.23</v>
      </c>
      <c r="U26" s="23">
        <f>SUM(T26:T$117)</f>
        <v>33262991.30000001</v>
      </c>
      <c r="V26" s="22">
        <f t="shared" si="17"/>
        <v>26.48</v>
      </c>
      <c r="W26" s="23">
        <f>SUM(V26:V$117)</f>
        <v>7694.760000000003</v>
      </c>
      <c r="X26" s="23">
        <f>SUM(W26:W$117)</f>
        <v>452769.50000000023</v>
      </c>
      <c r="AD26" t="str">
        <f t="shared" si="10"/>
        <v>AVÖ96R3M_022</v>
      </c>
      <c r="AE26" t="str">
        <f t="shared" si="18"/>
        <v>022</v>
      </c>
    </row>
    <row r="27" spans="1:31" ht="12.75">
      <c r="A27" s="3">
        <v>23</v>
      </c>
      <c r="B27" s="20">
        <v>0.0016042335533174837</v>
      </c>
      <c r="C27" s="22">
        <f t="shared" si="19"/>
        <v>91831.23</v>
      </c>
      <c r="D27" s="23">
        <f t="shared" si="11"/>
        <v>147.31999999999243</v>
      </c>
      <c r="E27" s="25" t="s">
        <v>182</v>
      </c>
      <c r="F27" s="22">
        <f t="shared" si="12"/>
        <v>46530.13</v>
      </c>
      <c r="G27" s="22">
        <f>SUM(F27:F$117)</f>
        <v>1274552.4900000002</v>
      </c>
      <c r="H27" s="22">
        <f>SUM(G27:G$117)</f>
        <v>27816997.28999999</v>
      </c>
      <c r="I27" s="22">
        <f t="shared" si="13"/>
        <v>72.47</v>
      </c>
      <c r="J27" s="22">
        <f>SUM(I27:I$117)</f>
        <v>9407.260000000004</v>
      </c>
      <c r="K27" s="22">
        <f>SUM(J27:J$117)</f>
        <v>464350.79</v>
      </c>
      <c r="N27" s="3">
        <v>23</v>
      </c>
      <c r="O27" s="20">
        <v>0.0005166192628496881</v>
      </c>
      <c r="P27" s="22">
        <f t="shared" si="14"/>
        <v>94029.11</v>
      </c>
      <c r="Q27" s="23">
        <f t="shared" si="15"/>
        <v>48.580000000001746</v>
      </c>
      <c r="R27" s="22" t="s">
        <v>183</v>
      </c>
      <c r="S27" s="22">
        <f t="shared" si="16"/>
        <v>47643.77</v>
      </c>
      <c r="T27" s="23">
        <f>SUM(S27:S$117)</f>
        <v>1372492.8699999999</v>
      </c>
      <c r="U27" s="23">
        <f>SUM(T27:T$117)</f>
        <v>31841398.070000004</v>
      </c>
      <c r="V27" s="22">
        <f t="shared" si="17"/>
        <v>23.9</v>
      </c>
      <c r="W27" s="23">
        <f>SUM(V27:V$117)</f>
        <v>7668.280000000003</v>
      </c>
      <c r="X27" s="23">
        <f>SUM(W27:W$117)</f>
        <v>445074.7400000002</v>
      </c>
      <c r="AD27" t="str">
        <f t="shared" si="10"/>
        <v>AVÖ96R3M_023</v>
      </c>
      <c r="AE27" t="str">
        <f t="shared" si="18"/>
        <v>023</v>
      </c>
    </row>
    <row r="28" spans="1:31" ht="12.75">
      <c r="A28" s="3">
        <v>24</v>
      </c>
      <c r="B28" s="20">
        <v>0.0015295387880933913</v>
      </c>
      <c r="C28" s="22">
        <f t="shared" si="19"/>
        <v>91683.91</v>
      </c>
      <c r="D28" s="23">
        <f t="shared" si="11"/>
        <v>140.23000000001048</v>
      </c>
      <c r="E28" s="25" t="s">
        <v>184</v>
      </c>
      <c r="F28" s="22">
        <f t="shared" si="12"/>
        <v>45102.41</v>
      </c>
      <c r="G28" s="22">
        <f>SUM(F28:F$117)</f>
        <v>1228022.36</v>
      </c>
      <c r="H28" s="22">
        <f>SUM(G28:G$117)</f>
        <v>26542444.79999999</v>
      </c>
      <c r="I28" s="22">
        <f t="shared" si="13"/>
        <v>66.97</v>
      </c>
      <c r="J28" s="22">
        <f>SUM(I28:I$117)</f>
        <v>9334.790000000005</v>
      </c>
      <c r="K28" s="22">
        <f>SUM(J28:J$117)</f>
        <v>454943.52999999997</v>
      </c>
      <c r="N28" s="3">
        <v>24</v>
      </c>
      <c r="O28" s="20">
        <v>0.0004846479898412356</v>
      </c>
      <c r="P28" s="22">
        <f t="shared" si="14"/>
        <v>93980.53</v>
      </c>
      <c r="Q28" s="23">
        <f t="shared" si="15"/>
        <v>45.55000000000291</v>
      </c>
      <c r="R28" s="22" t="s">
        <v>185</v>
      </c>
      <c r="S28" s="22">
        <f t="shared" si="16"/>
        <v>46232.19</v>
      </c>
      <c r="T28" s="23">
        <f>SUM(S28:S$117)</f>
        <v>1324849.1000000003</v>
      </c>
      <c r="U28" s="23">
        <f>SUM(T28:T$117)</f>
        <v>30468905.200000007</v>
      </c>
      <c r="V28" s="22">
        <f t="shared" si="17"/>
        <v>21.75</v>
      </c>
      <c r="W28" s="23">
        <f>SUM(V28:V$117)</f>
        <v>7644.380000000003</v>
      </c>
      <c r="X28" s="23">
        <f>SUM(W28:W$117)</f>
        <v>437406.46000000025</v>
      </c>
      <c r="AD28" t="str">
        <f t="shared" si="10"/>
        <v>AVÖ96R3M_024</v>
      </c>
      <c r="AE28" t="str">
        <f t="shared" si="18"/>
        <v>024</v>
      </c>
    </row>
    <row r="29" spans="1:31" ht="12.75">
      <c r="A29" s="3">
        <v>25</v>
      </c>
      <c r="B29" s="20">
        <v>0.001461330304803249</v>
      </c>
      <c r="C29" s="22">
        <f t="shared" si="19"/>
        <v>91543.68</v>
      </c>
      <c r="D29" s="23">
        <f t="shared" si="11"/>
        <v>133.77999999999884</v>
      </c>
      <c r="E29" s="25" t="s">
        <v>186</v>
      </c>
      <c r="F29" s="22">
        <f t="shared" si="12"/>
        <v>43721.77</v>
      </c>
      <c r="G29" s="22">
        <f>SUM(F29:F$117)</f>
        <v>1182919.95</v>
      </c>
      <c r="H29" s="22">
        <f>SUM(G29:G$117)</f>
        <v>25314422.43999999</v>
      </c>
      <c r="I29" s="22">
        <f t="shared" si="13"/>
        <v>62.03</v>
      </c>
      <c r="J29" s="22">
        <f>SUM(I29:I$117)</f>
        <v>9267.820000000003</v>
      </c>
      <c r="K29" s="22">
        <f>SUM(J29:J$117)</f>
        <v>445608.7399999999</v>
      </c>
      <c r="N29" s="3">
        <v>25</v>
      </c>
      <c r="O29" s="20">
        <v>0.0004600937478866841</v>
      </c>
      <c r="P29" s="22">
        <f t="shared" si="14"/>
        <v>93934.98</v>
      </c>
      <c r="Q29" s="23">
        <f t="shared" si="15"/>
        <v>43.220000000001164</v>
      </c>
      <c r="R29" s="22" t="s">
        <v>187</v>
      </c>
      <c r="S29" s="22">
        <f t="shared" si="16"/>
        <v>44863.87</v>
      </c>
      <c r="T29" s="23">
        <f>SUM(S29:S$117)</f>
        <v>1278616.9100000004</v>
      </c>
      <c r="U29" s="23">
        <f>SUM(T29:T$117)</f>
        <v>29144056.100000005</v>
      </c>
      <c r="V29" s="22">
        <f t="shared" si="17"/>
        <v>20.04</v>
      </c>
      <c r="W29" s="23">
        <f>SUM(V29:V$117)</f>
        <v>7622.630000000003</v>
      </c>
      <c r="X29" s="23">
        <f>SUM(W29:W$117)</f>
        <v>429762.08000000025</v>
      </c>
      <c r="AD29" t="str">
        <f t="shared" si="10"/>
        <v>AVÖ96R3M_025</v>
      </c>
      <c r="AE29" t="str">
        <f t="shared" si="18"/>
        <v>025</v>
      </c>
    </row>
    <row r="30" spans="1:31" ht="12.75">
      <c r="A30" s="3">
        <v>26</v>
      </c>
      <c r="B30" s="20">
        <v>0.0014087608497715851</v>
      </c>
      <c r="C30" s="22">
        <f t="shared" si="19"/>
        <v>91409.9</v>
      </c>
      <c r="D30" s="23">
        <f t="shared" si="11"/>
        <v>128.76999999998952</v>
      </c>
      <c r="E30" s="25" t="s">
        <v>188</v>
      </c>
      <c r="F30" s="22">
        <f t="shared" si="12"/>
        <v>42386.29</v>
      </c>
      <c r="G30" s="22">
        <f>SUM(F30:F$117)</f>
        <v>1139198.1799999997</v>
      </c>
      <c r="H30" s="22">
        <f>SUM(G30:G$117)</f>
        <v>24131502.489999995</v>
      </c>
      <c r="I30" s="22">
        <f t="shared" si="13"/>
        <v>57.97</v>
      </c>
      <c r="J30" s="22">
        <f>SUM(I30:I$117)</f>
        <v>9205.790000000003</v>
      </c>
      <c r="K30" s="22">
        <f>SUM(J30:J$117)</f>
        <v>436340.91999999987</v>
      </c>
      <c r="N30" s="3">
        <v>26</v>
      </c>
      <c r="O30" s="20">
        <v>0.00046033173340398687</v>
      </c>
      <c r="P30" s="22">
        <f t="shared" si="14"/>
        <v>93891.76</v>
      </c>
      <c r="Q30" s="23">
        <f t="shared" si="15"/>
        <v>43.220000000001164</v>
      </c>
      <c r="R30" s="22" t="s">
        <v>189</v>
      </c>
      <c r="S30" s="22">
        <f t="shared" si="16"/>
        <v>43537.11</v>
      </c>
      <c r="T30" s="23">
        <f>SUM(S30:S$117)</f>
        <v>1233753.0400000003</v>
      </c>
      <c r="U30" s="23">
        <f>SUM(T30:T$117)</f>
        <v>27865439.19000001</v>
      </c>
      <c r="V30" s="22">
        <f t="shared" si="17"/>
        <v>19.46</v>
      </c>
      <c r="W30" s="23">
        <f>SUM(V30:V$117)</f>
        <v>7602.590000000003</v>
      </c>
      <c r="X30" s="23">
        <f>SUM(W30:W$117)</f>
        <v>422139.4500000003</v>
      </c>
      <c r="AD30" t="str">
        <f t="shared" si="10"/>
        <v>AVÖ96R3M_026</v>
      </c>
      <c r="AE30" t="str">
        <f t="shared" si="18"/>
        <v>026</v>
      </c>
    </row>
    <row r="31" spans="1:31" ht="12.75">
      <c r="A31" s="3">
        <v>27</v>
      </c>
      <c r="B31" s="20">
        <v>0.0013765790148007877</v>
      </c>
      <c r="C31" s="22">
        <f t="shared" si="19"/>
        <v>91281.13</v>
      </c>
      <c r="D31" s="23">
        <f t="shared" si="11"/>
        <v>125.66000000000349</v>
      </c>
      <c r="E31" s="25" t="s">
        <v>190</v>
      </c>
      <c r="F31" s="22">
        <f t="shared" si="12"/>
        <v>41093.77</v>
      </c>
      <c r="G31" s="22">
        <f>SUM(F31:F$117)</f>
        <v>1096811.8899999997</v>
      </c>
      <c r="H31" s="22">
        <f>SUM(G31:G$117)</f>
        <v>22992304.30999999</v>
      </c>
      <c r="I31" s="22">
        <f t="shared" si="13"/>
        <v>54.92</v>
      </c>
      <c r="J31" s="22">
        <f>SUM(I31:I$117)</f>
        <v>9147.820000000003</v>
      </c>
      <c r="K31" s="22">
        <f>SUM(J31:J$117)</f>
        <v>427135.1299999999</v>
      </c>
      <c r="N31" s="3">
        <v>27</v>
      </c>
      <c r="O31" s="20">
        <v>0.00047621304064539175</v>
      </c>
      <c r="P31" s="22">
        <f t="shared" si="14"/>
        <v>93848.54</v>
      </c>
      <c r="Q31" s="23">
        <f t="shared" si="15"/>
        <v>44.689999999987776</v>
      </c>
      <c r="R31" s="22" t="s">
        <v>191</v>
      </c>
      <c r="S31" s="22">
        <f t="shared" si="16"/>
        <v>42249.59</v>
      </c>
      <c r="T31" s="23">
        <f>SUM(S31:S$117)</f>
        <v>1190215.9300000004</v>
      </c>
      <c r="U31" s="23">
        <f>SUM(T31:T$117)</f>
        <v>26631686.150000006</v>
      </c>
      <c r="V31" s="22">
        <f t="shared" si="17"/>
        <v>19.53</v>
      </c>
      <c r="W31" s="23">
        <f>SUM(V31:V$117)</f>
        <v>7583.130000000003</v>
      </c>
      <c r="X31" s="23">
        <f>SUM(W31:W$117)</f>
        <v>414536.8600000002</v>
      </c>
      <c r="AD31" t="str">
        <f t="shared" si="10"/>
        <v>AVÖ96R3M_027</v>
      </c>
      <c r="AE31" t="str">
        <f t="shared" si="18"/>
        <v>027</v>
      </c>
    </row>
    <row r="32" spans="1:31" ht="12.75">
      <c r="A32" s="3">
        <v>28</v>
      </c>
      <c r="B32" s="20">
        <v>0.0013585023077534867</v>
      </c>
      <c r="C32" s="22">
        <f t="shared" si="19"/>
        <v>91155.47</v>
      </c>
      <c r="D32" s="23">
        <f t="shared" si="11"/>
        <v>123.83000000000175</v>
      </c>
      <c r="E32" s="25" t="s">
        <v>192</v>
      </c>
      <c r="F32" s="22">
        <f t="shared" si="12"/>
        <v>39841.94</v>
      </c>
      <c r="G32" s="22">
        <f>SUM(F32:F$117)</f>
        <v>1055718.1199999996</v>
      </c>
      <c r="H32" s="22">
        <f>SUM(G32:G$117)</f>
        <v>21895492.41999999</v>
      </c>
      <c r="I32" s="22">
        <f t="shared" si="13"/>
        <v>52.55</v>
      </c>
      <c r="J32" s="22">
        <f>SUM(I32:I$117)</f>
        <v>9092.900000000003</v>
      </c>
      <c r="K32" s="22">
        <f>SUM(J32:J$117)</f>
        <v>417987.3099999999</v>
      </c>
      <c r="N32" s="3">
        <v>28</v>
      </c>
      <c r="O32" s="20">
        <v>0.0005007301348729266</v>
      </c>
      <c r="P32" s="22">
        <f t="shared" si="14"/>
        <v>93803.85</v>
      </c>
      <c r="Q32" s="23">
        <f t="shared" si="15"/>
        <v>46.970000000001164</v>
      </c>
      <c r="R32" s="22" t="s">
        <v>193</v>
      </c>
      <c r="S32" s="22">
        <f t="shared" si="16"/>
        <v>40999.48</v>
      </c>
      <c r="T32" s="23">
        <f>SUM(S32:S$117)</f>
        <v>1147966.3400000003</v>
      </c>
      <c r="U32" s="23">
        <f>SUM(T32:T$117)</f>
        <v>25441470.220000006</v>
      </c>
      <c r="V32" s="22">
        <f t="shared" si="17"/>
        <v>19.93</v>
      </c>
      <c r="W32" s="23">
        <f>SUM(V32:V$117)</f>
        <v>7563.600000000003</v>
      </c>
      <c r="X32" s="23">
        <f>SUM(W32:W$117)</f>
        <v>406953.7300000002</v>
      </c>
      <c r="AD32" t="str">
        <f t="shared" si="10"/>
        <v>AVÖ96R3M_028</v>
      </c>
      <c r="AE32" t="str">
        <f t="shared" si="18"/>
        <v>028</v>
      </c>
    </row>
    <row r="33" spans="1:31" ht="12.75">
      <c r="A33" s="3">
        <v>29</v>
      </c>
      <c r="B33" s="20">
        <v>0.0013535521972508492</v>
      </c>
      <c r="C33" s="22">
        <f t="shared" si="19"/>
        <v>91031.64</v>
      </c>
      <c r="D33" s="23">
        <f t="shared" si="11"/>
        <v>123.22000000000116</v>
      </c>
      <c r="E33" s="25" t="s">
        <v>194</v>
      </c>
      <c r="F33" s="22">
        <f t="shared" si="12"/>
        <v>38628.95</v>
      </c>
      <c r="G33" s="22">
        <f>SUM(F33:F$117)</f>
        <v>1015876.1799999999</v>
      </c>
      <c r="H33" s="22">
        <f>SUM(G33:G$117)</f>
        <v>20839774.299999997</v>
      </c>
      <c r="I33" s="22">
        <f t="shared" si="13"/>
        <v>50.77</v>
      </c>
      <c r="J33" s="22">
        <f>SUM(I33:I$117)</f>
        <v>9040.350000000002</v>
      </c>
      <c r="K33" s="22">
        <f>SUM(J33:J$117)</f>
        <v>408894.40999999986</v>
      </c>
      <c r="N33" s="3">
        <v>29</v>
      </c>
      <c r="O33" s="20">
        <v>0.000523661687339743</v>
      </c>
      <c r="P33" s="22">
        <f t="shared" si="14"/>
        <v>93756.88</v>
      </c>
      <c r="Q33" s="23">
        <f t="shared" si="15"/>
        <v>49.10000000000582</v>
      </c>
      <c r="R33" s="22" t="s">
        <v>195</v>
      </c>
      <c r="S33" s="22">
        <f t="shared" si="16"/>
        <v>39785.39</v>
      </c>
      <c r="T33" s="23">
        <f>SUM(S33:S$117)</f>
        <v>1106966.8600000003</v>
      </c>
      <c r="U33" s="23">
        <f>SUM(T33:T$117)</f>
        <v>24293503.880000006</v>
      </c>
      <c r="V33" s="22">
        <f t="shared" si="17"/>
        <v>20.23</v>
      </c>
      <c r="W33" s="23">
        <f>SUM(V33:V$117)</f>
        <v>7543.670000000003</v>
      </c>
      <c r="X33" s="23">
        <f>SUM(W33:W$117)</f>
        <v>399390.1300000002</v>
      </c>
      <c r="AD33" t="str">
        <f t="shared" si="10"/>
        <v>AVÖ96R3M_029</v>
      </c>
      <c r="AE33" t="str">
        <f t="shared" si="18"/>
        <v>029</v>
      </c>
    </row>
    <row r="34" spans="1:31" ht="12.75">
      <c r="A34" s="4">
        <v>30</v>
      </c>
      <c r="B34" s="21">
        <v>0.0013613657309824742</v>
      </c>
      <c r="C34" s="22">
        <f t="shared" si="19"/>
        <v>90908.42</v>
      </c>
      <c r="D34" s="23">
        <f t="shared" si="11"/>
        <v>123.75999999999476</v>
      </c>
      <c r="E34" s="25" t="s">
        <v>196</v>
      </c>
      <c r="F34" s="22">
        <f t="shared" si="12"/>
        <v>37453.07</v>
      </c>
      <c r="G34" s="22">
        <f>SUM(F34:F$117)</f>
        <v>977247.23</v>
      </c>
      <c r="H34" s="22">
        <f>SUM(G34:G$117)</f>
        <v>19823898.11999999</v>
      </c>
      <c r="I34" s="22">
        <f t="shared" si="13"/>
        <v>49.5</v>
      </c>
      <c r="J34" s="22">
        <f>SUM(I34:I$117)</f>
        <v>8989.580000000004</v>
      </c>
      <c r="K34" s="22">
        <f>SUM(J34:J$117)</f>
        <v>399854.05999999994</v>
      </c>
      <c r="N34" s="4">
        <v>30</v>
      </c>
      <c r="O34" s="21">
        <v>0.0005409164636458931</v>
      </c>
      <c r="P34" s="22">
        <f t="shared" si="14"/>
        <v>93707.78</v>
      </c>
      <c r="Q34" s="23">
        <f t="shared" si="15"/>
        <v>50.69000000000233</v>
      </c>
      <c r="R34" s="22" t="s">
        <v>197</v>
      </c>
      <c r="S34" s="22">
        <f t="shared" si="16"/>
        <v>38606.36</v>
      </c>
      <c r="T34" s="23">
        <f>SUM(S34:S$117)</f>
        <v>1067181.4700000002</v>
      </c>
      <c r="U34" s="23">
        <f>SUM(T34:T$117)</f>
        <v>23186537.02</v>
      </c>
      <c r="V34" s="22">
        <f t="shared" si="17"/>
        <v>20.28</v>
      </c>
      <c r="W34" s="23">
        <f>SUM(V34:V$117)</f>
        <v>7523.440000000003</v>
      </c>
      <c r="X34" s="23">
        <f>SUM(W34:W$117)</f>
        <v>391846.4600000002</v>
      </c>
      <c r="AD34" t="str">
        <f t="shared" si="10"/>
        <v>AVÖ96R3M_030</v>
      </c>
      <c r="AE34" t="str">
        <f t="shared" si="18"/>
        <v>030</v>
      </c>
    </row>
    <row r="35" spans="1:31" ht="12.75">
      <c r="A35" s="3">
        <v>31</v>
      </c>
      <c r="B35" s="20">
        <v>0.0013834907677070921</v>
      </c>
      <c r="C35" s="22">
        <f t="shared" si="19"/>
        <v>90784.66</v>
      </c>
      <c r="D35" s="23">
        <f t="shared" si="11"/>
        <v>125.60000000000582</v>
      </c>
      <c r="E35" s="25" t="s">
        <v>198</v>
      </c>
      <c r="F35" s="22">
        <f t="shared" si="12"/>
        <v>36312.7</v>
      </c>
      <c r="G35" s="22">
        <f>SUM(F35:F$117)</f>
        <v>939794.1599999999</v>
      </c>
      <c r="H35" s="22">
        <f>SUM(G35:G$117)</f>
        <v>18846650.889999997</v>
      </c>
      <c r="I35" s="22">
        <f t="shared" si="13"/>
        <v>48.78</v>
      </c>
      <c r="J35" s="22">
        <f>SUM(I35:I$117)</f>
        <v>8940.080000000004</v>
      </c>
      <c r="K35" s="22">
        <f>SUM(J35:J$117)</f>
        <v>390864.4799999999</v>
      </c>
      <c r="N35" s="3">
        <v>31</v>
      </c>
      <c r="O35" s="20">
        <v>0.0005643563852196609</v>
      </c>
      <c r="P35" s="22">
        <f t="shared" si="14"/>
        <v>93657.09</v>
      </c>
      <c r="Q35" s="23">
        <f t="shared" si="15"/>
        <v>52.86000000000058</v>
      </c>
      <c r="R35" s="22" t="s">
        <v>199</v>
      </c>
      <c r="S35" s="22">
        <f t="shared" si="16"/>
        <v>37461.63</v>
      </c>
      <c r="T35" s="23">
        <f>SUM(S35:S$117)</f>
        <v>1028575.1100000002</v>
      </c>
      <c r="U35" s="23">
        <f>SUM(T35:T$117)</f>
        <v>22119355.55</v>
      </c>
      <c r="V35" s="22">
        <f t="shared" si="17"/>
        <v>20.53</v>
      </c>
      <c r="W35" s="23">
        <f>SUM(V35:V$117)</f>
        <v>7503.160000000003</v>
      </c>
      <c r="X35" s="23">
        <f>SUM(W35:W$117)</f>
        <v>384323.02000000014</v>
      </c>
      <c r="AD35" t="str">
        <f t="shared" si="10"/>
        <v>AVÖ96R3M_031</v>
      </c>
      <c r="AE35" t="str">
        <f t="shared" si="18"/>
        <v>031</v>
      </c>
    </row>
    <row r="36" spans="1:31" ht="12.75">
      <c r="A36" s="3">
        <v>32</v>
      </c>
      <c r="B36" s="20">
        <v>0.0014248653661736832</v>
      </c>
      <c r="C36" s="22">
        <f t="shared" si="19"/>
        <v>90659.06</v>
      </c>
      <c r="D36" s="23">
        <f t="shared" si="11"/>
        <v>129.17999999999302</v>
      </c>
      <c r="E36" s="25" t="s">
        <v>200</v>
      </c>
      <c r="F36" s="22">
        <f t="shared" si="12"/>
        <v>35206.27</v>
      </c>
      <c r="G36" s="22">
        <f>SUM(F36:F$117)</f>
        <v>903481.4599999998</v>
      </c>
      <c r="H36" s="22">
        <f>SUM(G36:G$117)</f>
        <v>17906856.72999999</v>
      </c>
      <c r="I36" s="22">
        <f t="shared" si="13"/>
        <v>48.7</v>
      </c>
      <c r="J36" s="22">
        <f>SUM(I36:I$117)</f>
        <v>8891.300000000003</v>
      </c>
      <c r="K36" s="22">
        <f>SUM(J36:J$117)</f>
        <v>381924.3999999999</v>
      </c>
      <c r="N36" s="3">
        <v>32</v>
      </c>
      <c r="O36" s="20">
        <v>0.0005950521027753039</v>
      </c>
      <c r="P36" s="22">
        <f t="shared" si="14"/>
        <v>93604.23</v>
      </c>
      <c r="Q36" s="23">
        <f t="shared" si="15"/>
        <v>55.69999999999709</v>
      </c>
      <c r="R36" s="22" t="s">
        <v>201</v>
      </c>
      <c r="S36" s="22">
        <f t="shared" si="16"/>
        <v>36349.99</v>
      </c>
      <c r="T36" s="23">
        <f>SUM(S36:S$117)</f>
        <v>991113.4800000002</v>
      </c>
      <c r="U36" s="23">
        <f>SUM(T36:T$117)</f>
        <v>21090780.44</v>
      </c>
      <c r="V36" s="22">
        <f t="shared" si="17"/>
        <v>21</v>
      </c>
      <c r="W36" s="23">
        <f>SUM(V36:V$117)</f>
        <v>7482.630000000003</v>
      </c>
      <c r="X36" s="23">
        <f>SUM(W36:W$117)</f>
        <v>376819.86000000016</v>
      </c>
      <c r="AD36" t="str">
        <f aca="true" t="shared" si="20" ref="AD36:AD51">"AVÖ96R3M_"&amp;AE36</f>
        <v>AVÖ96R3M_032</v>
      </c>
      <c r="AE36" t="str">
        <f t="shared" si="18"/>
        <v>032</v>
      </c>
    </row>
    <row r="37" spans="1:31" ht="12.75">
      <c r="A37" s="3">
        <v>33</v>
      </c>
      <c r="B37" s="20">
        <v>0.0014691169956546034</v>
      </c>
      <c r="C37" s="22">
        <f t="shared" si="19"/>
        <v>90529.88</v>
      </c>
      <c r="D37" s="23">
        <f aca="true" t="shared" si="21" ref="D37:D52">C37-C38</f>
        <v>133</v>
      </c>
      <c r="E37" s="25" t="s">
        <v>202</v>
      </c>
      <c r="F37" s="22">
        <f aca="true" t="shared" si="22" ref="F37:F52">ROUND(C37*F$3^(A37*(-1)),2)</f>
        <v>34132.14</v>
      </c>
      <c r="G37" s="22">
        <f>SUM(F37:F$117)</f>
        <v>868275.1899999997</v>
      </c>
      <c r="H37" s="22">
        <f>SUM(G37:G$117)</f>
        <v>17003375.26999999</v>
      </c>
      <c r="I37" s="22">
        <f aca="true" t="shared" si="23" ref="I37:I52">ROUND(D37*I$3^((A37+1)*(-1)),2)</f>
        <v>48.68</v>
      </c>
      <c r="J37" s="22">
        <f>SUM(I37:I$117)</f>
        <v>8842.600000000002</v>
      </c>
      <c r="K37" s="22">
        <f>SUM(J37:J$117)</f>
        <v>373033.09999999986</v>
      </c>
      <c r="N37" s="3">
        <v>33</v>
      </c>
      <c r="O37" s="20">
        <v>0.0006257873086382577</v>
      </c>
      <c r="P37" s="22">
        <f aca="true" t="shared" si="24" ref="P37:P52">ROUND(P36-O36*P36,2)</f>
        <v>93548.53</v>
      </c>
      <c r="Q37" s="23">
        <f aca="true" t="shared" si="25" ref="Q37:Q52">P37-P38</f>
        <v>58.5399999999936</v>
      </c>
      <c r="R37" s="22" t="s">
        <v>203</v>
      </c>
      <c r="S37" s="22">
        <f aca="true" t="shared" si="26" ref="S37:S52">ROUND(P37*S$3^(N37*(-1)),2)</f>
        <v>35270.25</v>
      </c>
      <c r="T37" s="23">
        <f>SUM(S37:S$117)</f>
        <v>954763.4900000001</v>
      </c>
      <c r="U37" s="23">
        <f>SUM(T37:T$117)</f>
        <v>20099666.959999993</v>
      </c>
      <c r="V37" s="22">
        <f aca="true" t="shared" si="27" ref="V37:V52">ROUND(Q37*V$3^((N37+1)*(-1)),2)</f>
        <v>21.43</v>
      </c>
      <c r="W37" s="23">
        <f>SUM(V37:V$117)</f>
        <v>7461.630000000003</v>
      </c>
      <c r="X37" s="23">
        <f>SUM(W37:W$117)</f>
        <v>369337.23000000016</v>
      </c>
      <c r="AD37" t="str">
        <f t="shared" si="20"/>
        <v>AVÖ96R3M_033</v>
      </c>
      <c r="AE37" t="str">
        <f aca="true" t="shared" si="28" ref="AE37:AE52">RIGHT(("000"&amp;A37),3)</f>
        <v>033</v>
      </c>
    </row>
    <row r="38" spans="1:31" ht="12.75">
      <c r="A38" s="3">
        <v>34</v>
      </c>
      <c r="B38" s="20">
        <v>0.001504275954551283</v>
      </c>
      <c r="C38" s="22">
        <f aca="true" t="shared" si="29" ref="C38:C53">ROUND(C37-B37*C37,2)</f>
        <v>90396.88</v>
      </c>
      <c r="D38" s="23">
        <f t="shared" si="21"/>
        <v>135.98000000001048</v>
      </c>
      <c r="E38" s="25" t="s">
        <v>204</v>
      </c>
      <c r="F38" s="22">
        <f t="shared" si="22"/>
        <v>33089.32</v>
      </c>
      <c r="G38" s="22">
        <f>SUM(F38:F$117)</f>
        <v>834143.0499999998</v>
      </c>
      <c r="H38" s="22">
        <f>SUM(G38:G$117)</f>
        <v>16135100.08</v>
      </c>
      <c r="I38" s="22">
        <f t="shared" si="23"/>
        <v>48.33</v>
      </c>
      <c r="J38" s="22">
        <f>SUM(I38:I$117)</f>
        <v>8793.920000000004</v>
      </c>
      <c r="K38" s="22">
        <f>SUM(J38:J$117)</f>
        <v>364190.4999999999</v>
      </c>
      <c r="N38" s="3">
        <v>34</v>
      </c>
      <c r="O38" s="20">
        <v>0.0006544054112772442</v>
      </c>
      <c r="P38" s="22">
        <f t="shared" si="24"/>
        <v>93489.99</v>
      </c>
      <c r="Q38" s="23">
        <f t="shared" si="25"/>
        <v>61.18000000000757</v>
      </c>
      <c r="R38" s="22" t="s">
        <v>205</v>
      </c>
      <c r="S38" s="22">
        <f t="shared" si="26"/>
        <v>34221.53</v>
      </c>
      <c r="T38" s="23">
        <f>SUM(S38:S$117)</f>
        <v>919493.2400000001</v>
      </c>
      <c r="U38" s="23">
        <f>SUM(T38:T$117)</f>
        <v>19144903.469999995</v>
      </c>
      <c r="V38" s="22">
        <f t="shared" si="27"/>
        <v>21.74</v>
      </c>
      <c r="W38" s="23">
        <f>SUM(V38:V$117)</f>
        <v>7440.2000000000035</v>
      </c>
      <c r="X38" s="23">
        <f>SUM(W38:W$117)</f>
        <v>361875.6000000002</v>
      </c>
      <c r="AD38" t="str">
        <f t="shared" si="20"/>
        <v>AVÖ96R3M_034</v>
      </c>
      <c r="AE38" t="str">
        <f t="shared" si="28"/>
        <v>034</v>
      </c>
    </row>
    <row r="39" spans="1:31" ht="12.75">
      <c r="A39" s="3">
        <v>35</v>
      </c>
      <c r="B39" s="20">
        <v>0.001533595073427119</v>
      </c>
      <c r="C39" s="22">
        <f t="shared" si="29"/>
        <v>90260.9</v>
      </c>
      <c r="D39" s="23">
        <f t="shared" si="21"/>
        <v>138.41999999999825</v>
      </c>
      <c r="E39" s="25" t="s">
        <v>206</v>
      </c>
      <c r="F39" s="22">
        <f t="shared" si="22"/>
        <v>32077.23</v>
      </c>
      <c r="G39" s="22">
        <f>SUM(F39:F$117)</f>
        <v>801053.7299999999</v>
      </c>
      <c r="H39" s="22">
        <f>SUM(G39:G$117)</f>
        <v>15300957.029999997</v>
      </c>
      <c r="I39" s="22">
        <f t="shared" si="23"/>
        <v>47.76</v>
      </c>
      <c r="J39" s="22">
        <f>SUM(I39:I$117)</f>
        <v>8745.590000000002</v>
      </c>
      <c r="K39" s="22">
        <f>SUM(J39:J$117)</f>
        <v>355396.5799999999</v>
      </c>
      <c r="N39" s="3">
        <v>35</v>
      </c>
      <c r="O39" s="20">
        <v>0.0006887947720830087</v>
      </c>
      <c r="P39" s="22">
        <f t="shared" si="24"/>
        <v>93428.81</v>
      </c>
      <c r="Q39" s="23">
        <f t="shared" si="25"/>
        <v>64.34999999999127</v>
      </c>
      <c r="R39" s="22" t="s">
        <v>207</v>
      </c>
      <c r="S39" s="22">
        <f t="shared" si="26"/>
        <v>33203.05</v>
      </c>
      <c r="T39" s="23">
        <f>SUM(S39:S$117)</f>
        <v>885271.7100000002</v>
      </c>
      <c r="U39" s="23">
        <f>SUM(T39:T$117)</f>
        <v>18225410.229999993</v>
      </c>
      <c r="V39" s="22">
        <f t="shared" si="27"/>
        <v>22.2</v>
      </c>
      <c r="W39" s="23">
        <f>SUM(V39:V$117)</f>
        <v>7418.460000000003</v>
      </c>
      <c r="X39" s="23">
        <f>SUM(W39:W$117)</f>
        <v>354435.4000000002</v>
      </c>
      <c r="AD39" t="str">
        <f t="shared" si="20"/>
        <v>AVÖ96R3M_035</v>
      </c>
      <c r="AE39" t="str">
        <f t="shared" si="28"/>
        <v>035</v>
      </c>
    </row>
    <row r="40" spans="1:31" ht="12.75">
      <c r="A40" s="3">
        <v>36</v>
      </c>
      <c r="B40" s="20">
        <v>0.0015632948937296506</v>
      </c>
      <c r="C40" s="22">
        <f t="shared" si="29"/>
        <v>90122.48</v>
      </c>
      <c r="D40" s="23">
        <f t="shared" si="21"/>
        <v>140.88999999999942</v>
      </c>
      <c r="E40" s="25" t="s">
        <v>208</v>
      </c>
      <c r="F40" s="22">
        <f t="shared" si="22"/>
        <v>31095.18</v>
      </c>
      <c r="G40" s="22">
        <f>SUM(F40:F$117)</f>
        <v>768976.5</v>
      </c>
      <c r="H40" s="22">
        <f>SUM(G40:G$117)</f>
        <v>14499903.3</v>
      </c>
      <c r="I40" s="22">
        <f t="shared" si="23"/>
        <v>47.2</v>
      </c>
      <c r="J40" s="22">
        <f>SUM(I40:I$117)</f>
        <v>8697.830000000002</v>
      </c>
      <c r="K40" s="22">
        <f>SUM(J40:J$117)</f>
        <v>346650.98999999993</v>
      </c>
      <c r="N40" s="3">
        <v>36</v>
      </c>
      <c r="O40" s="20">
        <v>0.0007369596759625269</v>
      </c>
      <c r="P40" s="22">
        <f t="shared" si="24"/>
        <v>93364.46</v>
      </c>
      <c r="Q40" s="23">
        <f t="shared" si="25"/>
        <v>68.81000000001222</v>
      </c>
      <c r="R40" s="22" t="s">
        <v>209</v>
      </c>
      <c r="S40" s="22">
        <f t="shared" si="26"/>
        <v>32213.77</v>
      </c>
      <c r="T40" s="23">
        <f>SUM(S40:S$117)</f>
        <v>852068.6600000001</v>
      </c>
      <c r="U40" s="23">
        <f>SUM(T40:T$117)</f>
        <v>17340138.52</v>
      </c>
      <c r="V40" s="22">
        <f t="shared" si="27"/>
        <v>23.05</v>
      </c>
      <c r="W40" s="23">
        <f>SUM(V40:V$117)</f>
        <v>7396.260000000003</v>
      </c>
      <c r="X40" s="23">
        <f>SUM(W40:W$117)</f>
        <v>347016.9400000002</v>
      </c>
      <c r="AD40" t="str">
        <f t="shared" si="20"/>
        <v>AVÖ96R3M_036</v>
      </c>
      <c r="AE40" t="str">
        <f t="shared" si="28"/>
        <v>036</v>
      </c>
    </row>
    <row r="41" spans="1:31" ht="12.75">
      <c r="A41" s="3">
        <v>37</v>
      </c>
      <c r="B41" s="20">
        <v>0.0016048150405963701</v>
      </c>
      <c r="C41" s="22">
        <f t="shared" si="29"/>
        <v>89981.59</v>
      </c>
      <c r="D41" s="23">
        <f t="shared" si="21"/>
        <v>144.39999999999418</v>
      </c>
      <c r="E41" s="25" t="s">
        <v>210</v>
      </c>
      <c r="F41" s="22">
        <f t="shared" si="22"/>
        <v>30142.3</v>
      </c>
      <c r="G41" s="22">
        <f>SUM(F41:F$117)</f>
        <v>737881.32</v>
      </c>
      <c r="H41" s="22">
        <f>SUM(G41:G$117)</f>
        <v>13730926.8</v>
      </c>
      <c r="I41" s="22">
        <f t="shared" si="23"/>
        <v>46.96</v>
      </c>
      <c r="J41" s="22">
        <f>SUM(I41:I$117)</f>
        <v>8650.630000000003</v>
      </c>
      <c r="K41" s="22">
        <f>SUM(J41:J$117)</f>
        <v>337953.16</v>
      </c>
      <c r="N41" s="3">
        <v>37</v>
      </c>
      <c r="O41" s="20">
        <v>0.0007934642523540205</v>
      </c>
      <c r="P41" s="22">
        <f t="shared" si="24"/>
        <v>93295.65</v>
      </c>
      <c r="Q41" s="23">
        <f t="shared" si="25"/>
        <v>74.02999999999884</v>
      </c>
      <c r="R41" s="22" t="s">
        <v>211</v>
      </c>
      <c r="S41" s="22">
        <f t="shared" si="26"/>
        <v>31252.45</v>
      </c>
      <c r="T41" s="23">
        <f>SUM(S41:S$117)</f>
        <v>819854.89</v>
      </c>
      <c r="U41" s="23">
        <f>SUM(T41:T$117)</f>
        <v>16488069.860000003</v>
      </c>
      <c r="V41" s="22">
        <f t="shared" si="27"/>
        <v>24.08</v>
      </c>
      <c r="W41" s="23">
        <f>SUM(V41:V$117)</f>
        <v>7373.210000000003</v>
      </c>
      <c r="X41" s="23">
        <f>SUM(W41:W$117)</f>
        <v>339620.68000000017</v>
      </c>
      <c r="AD41" t="str">
        <f t="shared" si="20"/>
        <v>AVÖ96R3M_037</v>
      </c>
      <c r="AE41" t="str">
        <f t="shared" si="28"/>
        <v>037</v>
      </c>
    </row>
    <row r="42" spans="1:31" ht="12.75">
      <c r="A42" s="3">
        <v>38</v>
      </c>
      <c r="B42" s="20">
        <v>0.0016843987123895936</v>
      </c>
      <c r="C42" s="22">
        <f t="shared" si="29"/>
        <v>89837.19</v>
      </c>
      <c r="D42" s="23">
        <f t="shared" si="21"/>
        <v>151.32000000000698</v>
      </c>
      <c r="E42" s="25" t="s">
        <v>212</v>
      </c>
      <c r="F42" s="22">
        <f t="shared" si="22"/>
        <v>29217.4</v>
      </c>
      <c r="G42" s="22">
        <f>SUM(F42:F$117)</f>
        <v>707739.0199999999</v>
      </c>
      <c r="H42" s="22">
        <f>SUM(G42:G$117)</f>
        <v>12993045.48</v>
      </c>
      <c r="I42" s="22">
        <f t="shared" si="23"/>
        <v>47.78</v>
      </c>
      <c r="J42" s="22">
        <f>SUM(I42:I$117)</f>
        <v>8603.670000000002</v>
      </c>
      <c r="K42" s="22">
        <f>SUM(J42:J$117)</f>
        <v>329302.52999999997</v>
      </c>
      <c r="N42" s="3">
        <v>38</v>
      </c>
      <c r="O42" s="20">
        <v>0.0008552665976378498</v>
      </c>
      <c r="P42" s="22">
        <f t="shared" si="24"/>
        <v>93221.62</v>
      </c>
      <c r="Q42" s="23">
        <f t="shared" si="25"/>
        <v>79.72999999999593</v>
      </c>
      <c r="R42" s="22" t="s">
        <v>213</v>
      </c>
      <c r="S42" s="22">
        <f t="shared" si="26"/>
        <v>30318.11</v>
      </c>
      <c r="T42" s="23">
        <f>SUM(S42:S$117)</f>
        <v>788602.44</v>
      </c>
      <c r="U42" s="23">
        <f>SUM(T42:T$117)</f>
        <v>15668214.970000004</v>
      </c>
      <c r="V42" s="22">
        <f t="shared" si="27"/>
        <v>25.18</v>
      </c>
      <c r="W42" s="23">
        <f>SUM(V42:V$117)</f>
        <v>7349.130000000003</v>
      </c>
      <c r="X42" s="23">
        <f>SUM(W42:W$117)</f>
        <v>332247.4700000002</v>
      </c>
      <c r="AD42" t="str">
        <f t="shared" si="20"/>
        <v>AVÖ96R3M_038</v>
      </c>
      <c r="AE42" t="str">
        <f t="shared" si="28"/>
        <v>038</v>
      </c>
    </row>
    <row r="43" spans="1:31" ht="12.75">
      <c r="A43" s="3">
        <v>39</v>
      </c>
      <c r="B43" s="20">
        <v>0.0018142756106717197</v>
      </c>
      <c r="C43" s="22">
        <f t="shared" si="29"/>
        <v>89685.87</v>
      </c>
      <c r="D43" s="23">
        <f t="shared" si="21"/>
        <v>162.70999999999185</v>
      </c>
      <c r="E43" s="25" t="s">
        <v>214</v>
      </c>
      <c r="F43" s="22">
        <f t="shared" si="22"/>
        <v>28318.63</v>
      </c>
      <c r="G43" s="22">
        <f>SUM(F43:F$117)</f>
        <v>678521.62</v>
      </c>
      <c r="H43" s="22">
        <f>SUM(G43:G$117)</f>
        <v>12285306.46</v>
      </c>
      <c r="I43" s="22">
        <f t="shared" si="23"/>
        <v>49.88</v>
      </c>
      <c r="J43" s="22">
        <f>SUM(I43:I$117)</f>
        <v>8555.890000000001</v>
      </c>
      <c r="K43" s="22">
        <f>SUM(J43:J$117)</f>
        <v>320698.8599999999</v>
      </c>
      <c r="N43" s="3">
        <v>39</v>
      </c>
      <c r="O43" s="20">
        <v>0.0009229946796700336</v>
      </c>
      <c r="P43" s="22">
        <f t="shared" si="24"/>
        <v>93141.89</v>
      </c>
      <c r="Q43" s="23">
        <f t="shared" si="25"/>
        <v>85.97000000000116</v>
      </c>
      <c r="R43" s="22" t="s">
        <v>215</v>
      </c>
      <c r="S43" s="22">
        <f t="shared" si="26"/>
        <v>29409.88</v>
      </c>
      <c r="T43" s="23">
        <f>SUM(S43:S$117)</f>
        <v>758284.33</v>
      </c>
      <c r="U43" s="23">
        <f>SUM(T43:T$117)</f>
        <v>14879612.530000003</v>
      </c>
      <c r="V43" s="22">
        <f t="shared" si="27"/>
        <v>26.35</v>
      </c>
      <c r="W43" s="23">
        <f>SUM(V43:V$117)</f>
        <v>7323.9500000000035</v>
      </c>
      <c r="X43" s="23">
        <f>SUM(W43:W$117)</f>
        <v>324898.3400000002</v>
      </c>
      <c r="AD43" t="str">
        <f t="shared" si="20"/>
        <v>AVÖ96R3M_039</v>
      </c>
      <c r="AE43" t="str">
        <f t="shared" si="28"/>
        <v>039</v>
      </c>
    </row>
    <row r="44" spans="1:31" ht="12.75">
      <c r="A44" s="4">
        <v>40</v>
      </c>
      <c r="B44" s="21">
        <v>0.0019827584709219003</v>
      </c>
      <c r="C44" s="22">
        <f t="shared" si="29"/>
        <v>89523.16</v>
      </c>
      <c r="D44" s="23">
        <f t="shared" si="21"/>
        <v>177.5</v>
      </c>
      <c r="E44" s="25" t="s">
        <v>216</v>
      </c>
      <c r="F44" s="22">
        <f t="shared" si="22"/>
        <v>27443.94</v>
      </c>
      <c r="G44" s="22">
        <f>SUM(F44:F$117)</f>
        <v>650202.9900000001</v>
      </c>
      <c r="H44" s="22">
        <f>SUM(G44:G$117)</f>
        <v>11606784.840000002</v>
      </c>
      <c r="I44" s="22">
        <f t="shared" si="23"/>
        <v>52.83</v>
      </c>
      <c r="J44" s="22">
        <f>SUM(I44:I$117)</f>
        <v>8506.01</v>
      </c>
      <c r="K44" s="22">
        <f>SUM(J44:J$117)</f>
        <v>312142.97</v>
      </c>
      <c r="N44" s="4">
        <v>40</v>
      </c>
      <c r="O44" s="21">
        <v>0.000996448072288575</v>
      </c>
      <c r="P44" s="22">
        <f t="shared" si="24"/>
        <v>93055.92</v>
      </c>
      <c r="Q44" s="23">
        <f t="shared" si="25"/>
        <v>92.72999999999593</v>
      </c>
      <c r="R44" s="22" t="s">
        <v>217</v>
      </c>
      <c r="S44" s="22">
        <f t="shared" si="26"/>
        <v>28526.93</v>
      </c>
      <c r="T44" s="23">
        <f>SUM(S44:S$117)</f>
        <v>728874.4500000001</v>
      </c>
      <c r="U44" s="23">
        <f>SUM(T44:T$117)</f>
        <v>14121328.200000005</v>
      </c>
      <c r="V44" s="22">
        <f t="shared" si="27"/>
        <v>27.6</v>
      </c>
      <c r="W44" s="23">
        <f>SUM(V44:V$117)</f>
        <v>7297.600000000003</v>
      </c>
      <c r="X44" s="23">
        <f>SUM(W44:W$117)</f>
        <v>317574.3900000002</v>
      </c>
      <c r="AD44" t="str">
        <f t="shared" si="20"/>
        <v>AVÖ96R3M_040</v>
      </c>
      <c r="AE44" t="str">
        <f t="shared" si="28"/>
        <v>040</v>
      </c>
    </row>
    <row r="45" spans="1:31" ht="12.75">
      <c r="A45" s="3">
        <v>41</v>
      </c>
      <c r="B45" s="20">
        <v>0.00216816</v>
      </c>
      <c r="C45" s="22">
        <f t="shared" si="29"/>
        <v>89345.66</v>
      </c>
      <c r="D45" s="23">
        <f t="shared" si="21"/>
        <v>193.72000000000116</v>
      </c>
      <c r="E45" s="25" t="s">
        <v>218</v>
      </c>
      <c r="F45" s="22">
        <f t="shared" si="22"/>
        <v>26591.77</v>
      </c>
      <c r="G45" s="22">
        <f>SUM(F45:F$117)</f>
        <v>622759.05</v>
      </c>
      <c r="H45" s="22">
        <f>SUM(G45:G$117)</f>
        <v>10956581.85</v>
      </c>
      <c r="I45" s="22">
        <f t="shared" si="23"/>
        <v>55.98</v>
      </c>
      <c r="J45" s="22">
        <f>SUM(I45:I$117)</f>
        <v>8453.18</v>
      </c>
      <c r="K45" s="22">
        <f>SUM(J45:J$117)</f>
        <v>303636.95999999996</v>
      </c>
      <c r="N45" s="3">
        <v>41</v>
      </c>
      <c r="O45" s="20">
        <v>0.00108104</v>
      </c>
      <c r="P45" s="22">
        <f t="shared" si="24"/>
        <v>92963.19</v>
      </c>
      <c r="Q45" s="23">
        <f t="shared" si="25"/>
        <v>100.5</v>
      </c>
      <c r="R45" s="22" t="s">
        <v>219</v>
      </c>
      <c r="S45" s="22">
        <f t="shared" si="26"/>
        <v>27668.45</v>
      </c>
      <c r="T45" s="23">
        <f>SUM(S45:S$117)</f>
        <v>700347.52</v>
      </c>
      <c r="U45" s="23">
        <f>SUM(T45:T$117)</f>
        <v>13392453.750000006</v>
      </c>
      <c r="V45" s="22">
        <f t="shared" si="27"/>
        <v>29.04</v>
      </c>
      <c r="W45" s="23">
        <f>SUM(V45:V$117)</f>
        <v>7270.000000000004</v>
      </c>
      <c r="X45" s="23">
        <f>SUM(W45:W$117)</f>
        <v>310276.79000000015</v>
      </c>
      <c r="AD45" t="str">
        <f t="shared" si="20"/>
        <v>AVÖ96R3M_041</v>
      </c>
      <c r="AE45" t="str">
        <f t="shared" si="28"/>
        <v>041</v>
      </c>
    </row>
    <row r="46" spans="1:31" ht="12.75">
      <c r="A46" s="3">
        <v>42</v>
      </c>
      <c r="B46" s="20">
        <v>0.0023512907884241426</v>
      </c>
      <c r="C46" s="22">
        <f t="shared" si="29"/>
        <v>89151.94</v>
      </c>
      <c r="D46" s="23">
        <f t="shared" si="21"/>
        <v>209.61999999999534</v>
      </c>
      <c r="E46" s="25" t="s">
        <v>220</v>
      </c>
      <c r="F46" s="22">
        <f t="shared" si="22"/>
        <v>25761.28</v>
      </c>
      <c r="G46" s="22">
        <f>SUM(F46:F$117)</f>
        <v>596167.2800000001</v>
      </c>
      <c r="H46" s="22">
        <f>SUM(G46:G$117)</f>
        <v>10333822.800000003</v>
      </c>
      <c r="I46" s="22">
        <f t="shared" si="23"/>
        <v>58.81</v>
      </c>
      <c r="J46" s="22">
        <f>SUM(I46:I$117)</f>
        <v>8397.2</v>
      </c>
      <c r="K46" s="22">
        <f>SUM(J46:J$117)</f>
        <v>295183.77999999997</v>
      </c>
      <c r="N46" s="3">
        <v>42</v>
      </c>
      <c r="O46" s="20">
        <v>0.0011753279652382523</v>
      </c>
      <c r="P46" s="22">
        <f t="shared" si="24"/>
        <v>92862.69</v>
      </c>
      <c r="Q46" s="23">
        <f t="shared" si="25"/>
        <v>109.13999999999942</v>
      </c>
      <c r="R46" s="22" t="s">
        <v>221</v>
      </c>
      <c r="S46" s="22">
        <f t="shared" si="26"/>
        <v>26833.53</v>
      </c>
      <c r="T46" s="23">
        <f>SUM(S46:S$117)</f>
        <v>672679.0700000001</v>
      </c>
      <c r="U46" s="23">
        <f>SUM(T46:T$117)</f>
        <v>12692106.230000008</v>
      </c>
      <c r="V46" s="22">
        <f t="shared" si="27"/>
        <v>30.62</v>
      </c>
      <c r="W46" s="23">
        <f>SUM(V46:V$117)</f>
        <v>7240.960000000003</v>
      </c>
      <c r="X46" s="23">
        <f>SUM(W46:W$117)</f>
        <v>303006.7900000001</v>
      </c>
      <c r="AD46" t="str">
        <f t="shared" si="20"/>
        <v>AVÖ96R3M_042</v>
      </c>
      <c r="AE46" t="str">
        <f t="shared" si="28"/>
        <v>042</v>
      </c>
    </row>
    <row r="47" spans="1:31" ht="12.75">
      <c r="A47" s="3">
        <v>43</v>
      </c>
      <c r="B47" s="20">
        <v>0.0025283508869897355</v>
      </c>
      <c r="C47" s="22">
        <f t="shared" si="29"/>
        <v>88942.32</v>
      </c>
      <c r="D47" s="23">
        <f t="shared" si="21"/>
        <v>224.88000000000466</v>
      </c>
      <c r="E47" s="25" t="s">
        <v>222</v>
      </c>
      <c r="F47" s="22">
        <f t="shared" si="22"/>
        <v>24952.14</v>
      </c>
      <c r="G47" s="22">
        <f>SUM(F47:F$117)</f>
        <v>570406.0000000001</v>
      </c>
      <c r="H47" s="22">
        <f>SUM(G47:G$117)</f>
        <v>9737655.520000003</v>
      </c>
      <c r="I47" s="22">
        <f t="shared" si="23"/>
        <v>61.25</v>
      </c>
      <c r="J47" s="22">
        <f>SUM(I47:I$117)</f>
        <v>8338.39</v>
      </c>
      <c r="K47" s="22">
        <f>SUM(J47:J$117)</f>
        <v>286786.5799999999</v>
      </c>
      <c r="N47" s="3">
        <v>43</v>
      </c>
      <c r="O47" s="20">
        <v>0.0012688182364943878</v>
      </c>
      <c r="P47" s="22">
        <f t="shared" si="24"/>
        <v>92753.55</v>
      </c>
      <c r="Q47" s="23">
        <f t="shared" si="25"/>
        <v>117.69000000000233</v>
      </c>
      <c r="R47" s="22" t="s">
        <v>223</v>
      </c>
      <c r="S47" s="22">
        <f t="shared" si="26"/>
        <v>26021.35</v>
      </c>
      <c r="T47" s="23">
        <f>SUM(S47:S$117)</f>
        <v>645845.54</v>
      </c>
      <c r="U47" s="23">
        <f>SUM(T47:T$117)</f>
        <v>12019427.160000008</v>
      </c>
      <c r="V47" s="22">
        <f t="shared" si="27"/>
        <v>32.06</v>
      </c>
      <c r="W47" s="23">
        <f>SUM(V47:V$117)</f>
        <v>7210.340000000003</v>
      </c>
      <c r="X47" s="23">
        <f>SUM(W47:W$117)</f>
        <v>295765.83000000013</v>
      </c>
      <c r="AD47" t="str">
        <f t="shared" si="20"/>
        <v>AVÖ96R3M_043</v>
      </c>
      <c r="AE47" t="str">
        <f t="shared" si="28"/>
        <v>043</v>
      </c>
    </row>
    <row r="48" spans="1:31" ht="12.75">
      <c r="A48" s="3">
        <v>44</v>
      </c>
      <c r="B48" s="20">
        <v>0.0027030455510185917</v>
      </c>
      <c r="C48" s="22">
        <f t="shared" si="29"/>
        <v>88717.44</v>
      </c>
      <c r="D48" s="23">
        <f t="shared" si="21"/>
        <v>239.80999999999767</v>
      </c>
      <c r="E48" s="25" t="s">
        <v>224</v>
      </c>
      <c r="F48" s="22">
        <f t="shared" si="22"/>
        <v>24164.13</v>
      </c>
      <c r="G48" s="22">
        <f>SUM(F48:F$117)</f>
        <v>545453.8600000001</v>
      </c>
      <c r="H48" s="22">
        <f>SUM(G48:G$117)</f>
        <v>9167249.520000005</v>
      </c>
      <c r="I48" s="22">
        <f t="shared" si="23"/>
        <v>63.42</v>
      </c>
      <c r="J48" s="22">
        <f>SUM(I48:I$117)</f>
        <v>8277.140000000001</v>
      </c>
      <c r="K48" s="22">
        <f>SUM(J48:J$117)</f>
        <v>278448.18999999994</v>
      </c>
      <c r="N48" s="3">
        <v>44</v>
      </c>
      <c r="O48" s="20">
        <v>0.0013546153728212662</v>
      </c>
      <c r="P48" s="22">
        <f t="shared" si="24"/>
        <v>92635.86</v>
      </c>
      <c r="Q48" s="23">
        <f t="shared" si="25"/>
        <v>125.49000000000524</v>
      </c>
      <c r="R48" s="22" t="s">
        <v>225</v>
      </c>
      <c r="S48" s="22">
        <f t="shared" si="26"/>
        <v>25231.39</v>
      </c>
      <c r="T48" s="23">
        <f>SUM(S48:S$117)</f>
        <v>619824.19</v>
      </c>
      <c r="U48" s="23">
        <f>SUM(T48:T$117)</f>
        <v>11373581.62000001</v>
      </c>
      <c r="V48" s="22">
        <f t="shared" si="27"/>
        <v>33.18</v>
      </c>
      <c r="W48" s="23">
        <f>SUM(V48:V$117)</f>
        <v>7178.2800000000025</v>
      </c>
      <c r="X48" s="23">
        <f>SUM(W48:W$117)</f>
        <v>288555.4900000001</v>
      </c>
      <c r="AD48" t="str">
        <f t="shared" si="20"/>
        <v>AVÖ96R3M_044</v>
      </c>
      <c r="AE48" t="str">
        <f t="shared" si="28"/>
        <v>044</v>
      </c>
    </row>
    <row r="49" spans="1:31" ht="12.75">
      <c r="A49" s="3">
        <v>45</v>
      </c>
      <c r="B49" s="20">
        <v>0.0028801743890629304</v>
      </c>
      <c r="C49" s="22">
        <f t="shared" si="29"/>
        <v>88477.63</v>
      </c>
      <c r="D49" s="23">
        <f t="shared" si="21"/>
        <v>254.83000000000175</v>
      </c>
      <c r="E49" s="25" t="s">
        <v>226</v>
      </c>
      <c r="F49" s="22">
        <f t="shared" si="22"/>
        <v>23396.9</v>
      </c>
      <c r="G49" s="22">
        <f>SUM(F49:F$117)</f>
        <v>521289.73</v>
      </c>
      <c r="H49" s="22">
        <f>SUM(G49:G$117)</f>
        <v>8621795.660000008</v>
      </c>
      <c r="I49" s="22">
        <f t="shared" si="23"/>
        <v>65.42</v>
      </c>
      <c r="J49" s="22">
        <f>SUM(I49:I$117)</f>
        <v>8213.720000000001</v>
      </c>
      <c r="K49" s="22">
        <f>SUM(J49:J$117)</f>
        <v>270171.05</v>
      </c>
      <c r="N49" s="3">
        <v>45</v>
      </c>
      <c r="O49" s="20">
        <v>0.0014323740571755064</v>
      </c>
      <c r="P49" s="22">
        <f t="shared" si="24"/>
        <v>92510.37</v>
      </c>
      <c r="Q49" s="23">
        <f t="shared" si="25"/>
        <v>132.50999999999476</v>
      </c>
      <c r="R49" s="22" t="s">
        <v>227</v>
      </c>
      <c r="S49" s="22">
        <f t="shared" si="26"/>
        <v>24463.31</v>
      </c>
      <c r="T49" s="23">
        <f>SUM(S49:S$117)</f>
        <v>594592.8</v>
      </c>
      <c r="U49" s="23">
        <f>SUM(T49:T$117)</f>
        <v>10753757.430000009</v>
      </c>
      <c r="V49" s="22">
        <f t="shared" si="27"/>
        <v>34.02</v>
      </c>
      <c r="W49" s="23">
        <f>SUM(V49:V$117)</f>
        <v>7145.100000000003</v>
      </c>
      <c r="X49" s="23">
        <f>SUM(W49:W$117)</f>
        <v>281377.21000000014</v>
      </c>
      <c r="AD49" t="str">
        <f t="shared" si="20"/>
        <v>AVÖ96R3M_045</v>
      </c>
      <c r="AE49" t="str">
        <f t="shared" si="28"/>
        <v>045</v>
      </c>
    </row>
    <row r="50" spans="1:31" ht="12.75">
      <c r="A50" s="3">
        <v>46</v>
      </c>
      <c r="B50" s="20">
        <v>0.0030596506110021383</v>
      </c>
      <c r="C50" s="22">
        <f t="shared" si="29"/>
        <v>88222.8</v>
      </c>
      <c r="D50" s="23">
        <f t="shared" si="21"/>
        <v>269.93000000000757</v>
      </c>
      <c r="E50" s="25" t="s">
        <v>228</v>
      </c>
      <c r="F50" s="22">
        <f t="shared" si="22"/>
        <v>22650.02</v>
      </c>
      <c r="G50" s="22">
        <f>SUM(F50:F$117)</f>
        <v>497892.83</v>
      </c>
      <c r="H50" s="22">
        <f>SUM(G50:G$117)</f>
        <v>8100505.930000002</v>
      </c>
      <c r="I50" s="22">
        <f t="shared" si="23"/>
        <v>67.28</v>
      </c>
      <c r="J50" s="22">
        <f>SUM(I50:I$117)</f>
        <v>8148.299999999998</v>
      </c>
      <c r="K50" s="22">
        <f>SUM(J50:J$117)</f>
        <v>261957.33</v>
      </c>
      <c r="N50" s="3">
        <v>46</v>
      </c>
      <c r="O50" s="20">
        <v>0.001504511243359083</v>
      </c>
      <c r="P50" s="22">
        <f t="shared" si="24"/>
        <v>92377.86</v>
      </c>
      <c r="Q50" s="23">
        <f t="shared" si="25"/>
        <v>138.97999999999593</v>
      </c>
      <c r="R50" s="22" t="s">
        <v>229</v>
      </c>
      <c r="S50" s="22">
        <f t="shared" si="26"/>
        <v>23716.77</v>
      </c>
      <c r="T50" s="23">
        <f>SUM(S50:S$117)</f>
        <v>570129.4900000002</v>
      </c>
      <c r="U50" s="23">
        <f>SUM(T50:T$117)</f>
        <v>10159164.630000008</v>
      </c>
      <c r="V50" s="22">
        <f t="shared" si="27"/>
        <v>34.64</v>
      </c>
      <c r="W50" s="23">
        <f>SUM(V50:V$117)</f>
        <v>7111.080000000003</v>
      </c>
      <c r="X50" s="23">
        <f>SUM(W50:W$117)</f>
        <v>274232.1100000001</v>
      </c>
      <c r="AD50" t="str">
        <f t="shared" si="20"/>
        <v>AVÖ96R3M_046</v>
      </c>
      <c r="AE50" t="str">
        <f t="shared" si="28"/>
        <v>046</v>
      </c>
    </row>
    <row r="51" spans="1:31" ht="12.75">
      <c r="A51" s="3">
        <v>47</v>
      </c>
      <c r="B51" s="20">
        <v>0.0032405859215159046</v>
      </c>
      <c r="C51" s="22">
        <f t="shared" si="29"/>
        <v>87952.87</v>
      </c>
      <c r="D51" s="23">
        <f t="shared" si="21"/>
        <v>285.0199999999895</v>
      </c>
      <c r="E51" s="25" t="s">
        <v>230</v>
      </c>
      <c r="F51" s="22">
        <f t="shared" si="22"/>
        <v>21923.02</v>
      </c>
      <c r="G51" s="22">
        <f>SUM(F51:F$117)</f>
        <v>475242.81</v>
      </c>
      <c r="H51" s="22">
        <f>SUM(G51:G$117)</f>
        <v>7602613.1000000015</v>
      </c>
      <c r="I51" s="22">
        <f t="shared" si="23"/>
        <v>68.97</v>
      </c>
      <c r="J51" s="22">
        <f>SUM(I51:I$117)</f>
        <v>8081.019999999999</v>
      </c>
      <c r="K51" s="22">
        <f>SUM(J51:J$117)</f>
        <v>253809.03</v>
      </c>
      <c r="N51" s="3">
        <v>47</v>
      </c>
      <c r="O51" s="20">
        <v>0.0015758338526308255</v>
      </c>
      <c r="P51" s="22">
        <f t="shared" si="24"/>
        <v>92238.88</v>
      </c>
      <c r="Q51" s="23">
        <f t="shared" si="25"/>
        <v>145.35000000000582</v>
      </c>
      <c r="R51" s="22" t="s">
        <v>231</v>
      </c>
      <c r="S51" s="22">
        <f t="shared" si="26"/>
        <v>22991.35</v>
      </c>
      <c r="T51" s="23">
        <f>SUM(S51:S$117)</f>
        <v>546412.7200000001</v>
      </c>
      <c r="U51" s="23">
        <f>SUM(T51:T$117)</f>
        <v>9589035.140000006</v>
      </c>
      <c r="V51" s="22">
        <f t="shared" si="27"/>
        <v>35.17</v>
      </c>
      <c r="W51" s="23">
        <f>SUM(V51:V$117)</f>
        <v>7076.440000000003</v>
      </c>
      <c r="X51" s="23">
        <f>SUM(W51:W$117)</f>
        <v>267121.0300000001</v>
      </c>
      <c r="AD51" t="str">
        <f t="shared" si="20"/>
        <v>AVÖ96R3M_047</v>
      </c>
      <c r="AE51" t="str">
        <f t="shared" si="28"/>
        <v>047</v>
      </c>
    </row>
    <row r="52" spans="1:31" ht="12.75">
      <c r="A52" s="3">
        <v>48</v>
      </c>
      <c r="B52" s="20">
        <v>0.0034215916233690837</v>
      </c>
      <c r="C52" s="22">
        <f t="shared" si="29"/>
        <v>87667.85</v>
      </c>
      <c r="D52" s="23">
        <f t="shared" si="21"/>
        <v>299.9600000000064</v>
      </c>
      <c r="E52" s="25" t="s">
        <v>232</v>
      </c>
      <c r="F52" s="22">
        <f t="shared" si="22"/>
        <v>21215.51</v>
      </c>
      <c r="G52" s="22">
        <f>SUM(F52:F$117)</f>
        <v>453319.79000000004</v>
      </c>
      <c r="H52" s="22">
        <f>SUM(G52:G$117)</f>
        <v>7127370.290000003</v>
      </c>
      <c r="I52" s="22">
        <f t="shared" si="23"/>
        <v>70.48</v>
      </c>
      <c r="J52" s="22">
        <f>SUM(I52:I$117)</f>
        <v>8012.049999999998</v>
      </c>
      <c r="K52" s="22">
        <f>SUM(J52:J$117)</f>
        <v>245728.00999999998</v>
      </c>
      <c r="N52" s="3">
        <v>48</v>
      </c>
      <c r="O52" s="20">
        <v>0.0016513133124003094</v>
      </c>
      <c r="P52" s="22">
        <f t="shared" si="24"/>
        <v>92093.53</v>
      </c>
      <c r="Q52" s="23">
        <f t="shared" si="25"/>
        <v>152.08000000000175</v>
      </c>
      <c r="R52" s="22" t="s">
        <v>233</v>
      </c>
      <c r="S52" s="22">
        <f t="shared" si="26"/>
        <v>22286.52</v>
      </c>
      <c r="T52" s="23">
        <f>SUM(S52:S$117)</f>
        <v>523421.37</v>
      </c>
      <c r="U52" s="23">
        <f>SUM(T52:T$117)</f>
        <v>9042622.420000004</v>
      </c>
      <c r="V52" s="22">
        <f t="shared" si="27"/>
        <v>35.73</v>
      </c>
      <c r="W52" s="23">
        <f>SUM(V52:V$117)</f>
        <v>7041.270000000003</v>
      </c>
      <c r="X52" s="23">
        <f>SUM(W52:W$117)</f>
        <v>260044.59000000005</v>
      </c>
      <c r="AD52" t="str">
        <f aca="true" t="shared" si="30" ref="AD52:AD67">"AVÖ96R3M_"&amp;AE52</f>
        <v>AVÖ96R3M_048</v>
      </c>
      <c r="AE52" t="str">
        <f t="shared" si="28"/>
        <v>048</v>
      </c>
    </row>
    <row r="53" spans="1:31" ht="12.75">
      <c r="A53" s="3">
        <v>49</v>
      </c>
      <c r="B53" s="20">
        <v>0.00360691837475272</v>
      </c>
      <c r="C53" s="22">
        <f t="shared" si="29"/>
        <v>87367.89</v>
      </c>
      <c r="D53" s="23">
        <f aca="true" t="shared" si="31" ref="D53:D68">C53-C54</f>
        <v>315.13000000000466</v>
      </c>
      <c r="E53" s="25" t="s">
        <v>234</v>
      </c>
      <c r="F53" s="22">
        <f aca="true" t="shared" si="32" ref="F53:F68">ROUND(C53*F$3^(A53*(-1)),2)</f>
        <v>20527.11</v>
      </c>
      <c r="G53" s="22">
        <f>SUM(F53:F$117)</f>
        <v>432104.2800000001</v>
      </c>
      <c r="H53" s="22">
        <f>SUM(G53:G$117)</f>
        <v>6674050.500000004</v>
      </c>
      <c r="I53" s="22">
        <f aca="true" t="shared" si="33" ref="I53:I68">ROUND(D53*I$3^((A53+1)*(-1)),2)</f>
        <v>71.88</v>
      </c>
      <c r="J53" s="22">
        <f>SUM(I53:I$117)</f>
        <v>7941.569999999999</v>
      </c>
      <c r="K53" s="22">
        <f>SUM(J53:J$117)</f>
        <v>237715.96</v>
      </c>
      <c r="N53" s="3">
        <v>49</v>
      </c>
      <c r="O53" s="20">
        <v>0.0017324751749838536</v>
      </c>
      <c r="P53" s="22">
        <f aca="true" t="shared" si="34" ref="P53:P68">ROUND(P52-O52*P52,2)</f>
        <v>91941.45</v>
      </c>
      <c r="Q53" s="23">
        <f aca="true" t="shared" si="35" ref="Q53:Q68">P53-P54</f>
        <v>159.2899999999936</v>
      </c>
      <c r="R53" s="22" t="s">
        <v>235</v>
      </c>
      <c r="S53" s="22">
        <f aca="true" t="shared" si="36" ref="S53:S68">ROUND(P53*S$3^(N53*(-1)),2)</f>
        <v>21601.67</v>
      </c>
      <c r="T53" s="23">
        <f>SUM(S53:S$117)</f>
        <v>501134.85000000003</v>
      </c>
      <c r="U53" s="23">
        <f>SUM(T53:T$117)</f>
        <v>8519201.050000004</v>
      </c>
      <c r="V53" s="22">
        <f aca="true" t="shared" si="37" ref="V53:V68">ROUND(Q53*V$3^((N53+1)*(-1)),2)</f>
        <v>36.34</v>
      </c>
      <c r="W53" s="23">
        <f>SUM(V53:V$117)</f>
        <v>7005.540000000003</v>
      </c>
      <c r="X53" s="23">
        <f>SUM(W53:W$117)</f>
        <v>253003.32000000004</v>
      </c>
      <c r="AD53" t="str">
        <f t="shared" si="30"/>
        <v>AVÖ96R3M_049</v>
      </c>
      <c r="AE53" t="str">
        <f aca="true" t="shared" si="38" ref="AE53:AE68">RIGHT(("000"&amp;A53),3)</f>
        <v>049</v>
      </c>
    </row>
    <row r="54" spans="1:31" ht="12.75">
      <c r="A54" s="4">
        <v>50</v>
      </c>
      <c r="B54" s="21">
        <v>0.003808862912261606</v>
      </c>
      <c r="C54" s="22">
        <f aca="true" t="shared" si="39" ref="C54:C69">ROUND(C53-B53*C53,2)</f>
        <v>87052.76</v>
      </c>
      <c r="D54" s="23">
        <f t="shared" si="31"/>
        <v>331.56999999999243</v>
      </c>
      <c r="E54" s="25" t="s">
        <v>236</v>
      </c>
      <c r="F54" s="22">
        <f t="shared" si="32"/>
        <v>19857.35</v>
      </c>
      <c r="G54" s="22">
        <f>SUM(F54:F$117)</f>
        <v>411577.17000000004</v>
      </c>
      <c r="H54" s="22">
        <f>SUM(G54:G$117)</f>
        <v>6241946.2200000025</v>
      </c>
      <c r="I54" s="22">
        <f t="shared" si="33"/>
        <v>73.43</v>
      </c>
      <c r="J54" s="22">
        <f>SUM(I54:I$117)</f>
        <v>7869.689999999998</v>
      </c>
      <c r="K54" s="22">
        <f>SUM(J54:J$117)</f>
        <v>229774.38999999998</v>
      </c>
      <c r="N54" s="4">
        <v>50</v>
      </c>
      <c r="O54" s="21">
        <v>0.0018210068616059329</v>
      </c>
      <c r="P54" s="22">
        <f t="shared" si="34"/>
        <v>91782.16</v>
      </c>
      <c r="Q54" s="23">
        <f t="shared" si="35"/>
        <v>167.13999999999942</v>
      </c>
      <c r="R54" s="22" t="s">
        <v>237</v>
      </c>
      <c r="S54" s="22">
        <f t="shared" si="36"/>
        <v>20936.16</v>
      </c>
      <c r="T54" s="23">
        <f>SUM(S54:S$117)</f>
        <v>479533.18</v>
      </c>
      <c r="U54" s="23">
        <f>SUM(T54:T$117)</f>
        <v>8018066.200000002</v>
      </c>
      <c r="V54" s="22">
        <f t="shared" si="37"/>
        <v>37.02</v>
      </c>
      <c r="W54" s="23">
        <f>SUM(V54:V$117)</f>
        <v>6969.200000000003</v>
      </c>
      <c r="X54" s="23">
        <f>SUM(W54:W$117)</f>
        <v>245997.78000000006</v>
      </c>
      <c r="AD54" t="str">
        <f t="shared" si="30"/>
        <v>AVÖ96R3M_050</v>
      </c>
      <c r="AE54" t="str">
        <f t="shared" si="38"/>
        <v>050</v>
      </c>
    </row>
    <row r="55" spans="1:31" ht="12.75">
      <c r="A55" s="3">
        <v>51</v>
      </c>
      <c r="B55" s="20">
        <v>0.003941994603129724</v>
      </c>
      <c r="C55" s="22">
        <f t="shared" si="39"/>
        <v>86721.19</v>
      </c>
      <c r="D55" s="23">
        <f t="shared" si="31"/>
        <v>341.8500000000058</v>
      </c>
      <c r="E55" s="25" t="s">
        <v>238</v>
      </c>
      <c r="F55" s="22">
        <f t="shared" si="32"/>
        <v>19205.55</v>
      </c>
      <c r="G55" s="22">
        <f>SUM(F55:F$117)</f>
        <v>391719.82000000007</v>
      </c>
      <c r="H55" s="22">
        <f>SUM(G55:G$117)</f>
        <v>5830369.050000003</v>
      </c>
      <c r="I55" s="22">
        <f t="shared" si="33"/>
        <v>73.5</v>
      </c>
      <c r="J55" s="22">
        <f>SUM(I55:I$117)</f>
        <v>7796.2599999999975</v>
      </c>
      <c r="K55" s="22">
        <f>SUM(J55:J$117)</f>
        <v>221904.69999999995</v>
      </c>
      <c r="N55" s="3">
        <v>51</v>
      </c>
      <c r="O55" s="20">
        <v>0.0018702625303384805</v>
      </c>
      <c r="P55" s="22">
        <f t="shared" si="34"/>
        <v>91615.02</v>
      </c>
      <c r="Q55" s="23">
        <f t="shared" si="35"/>
        <v>171.34000000001106</v>
      </c>
      <c r="R55" s="22" t="s">
        <v>239</v>
      </c>
      <c r="S55" s="22">
        <f t="shared" si="36"/>
        <v>20289.35</v>
      </c>
      <c r="T55" s="23">
        <f>SUM(S55:S$117)</f>
        <v>458597.02</v>
      </c>
      <c r="U55" s="23">
        <f>SUM(T55:T$117)</f>
        <v>7538533.020000001</v>
      </c>
      <c r="V55" s="22">
        <f t="shared" si="37"/>
        <v>36.84</v>
      </c>
      <c r="W55" s="23">
        <f>SUM(V55:V$117)</f>
        <v>6932.180000000003</v>
      </c>
      <c r="X55" s="23">
        <f>SUM(W55:W$117)</f>
        <v>239028.58000000005</v>
      </c>
      <c r="AD55" t="str">
        <f t="shared" si="30"/>
        <v>AVÖ96R3M_051</v>
      </c>
      <c r="AE55" t="str">
        <f t="shared" si="38"/>
        <v>051</v>
      </c>
    </row>
    <row r="56" spans="1:31" ht="12.75">
      <c r="A56" s="3">
        <v>52</v>
      </c>
      <c r="B56" s="20">
        <v>0.004108743463709312</v>
      </c>
      <c r="C56" s="22">
        <f t="shared" si="39"/>
        <v>86379.34</v>
      </c>
      <c r="D56" s="23">
        <f t="shared" si="31"/>
        <v>354.9100000000035</v>
      </c>
      <c r="E56" s="25" t="s">
        <v>240</v>
      </c>
      <c r="F56" s="22">
        <f t="shared" si="32"/>
        <v>18572.66</v>
      </c>
      <c r="G56" s="22">
        <f>SUM(F56:F$117)</f>
        <v>372514.2700000001</v>
      </c>
      <c r="H56" s="22">
        <f>SUM(G56:G$117)</f>
        <v>5438649.230000001</v>
      </c>
      <c r="I56" s="22">
        <f t="shared" si="33"/>
        <v>74.09</v>
      </c>
      <c r="J56" s="22">
        <f>SUM(I56:I$117)</f>
        <v>7722.7599999999975</v>
      </c>
      <c r="K56" s="22">
        <f>SUM(J56:J$117)</f>
        <v>214108.43999999994</v>
      </c>
      <c r="N56" s="3">
        <v>52</v>
      </c>
      <c r="O56" s="20">
        <v>0.0019258297456388723</v>
      </c>
      <c r="P56" s="22">
        <f t="shared" si="34"/>
        <v>91443.68</v>
      </c>
      <c r="Q56" s="23">
        <f t="shared" si="35"/>
        <v>176.09999999999127</v>
      </c>
      <c r="R56" s="22" t="s">
        <v>241</v>
      </c>
      <c r="S56" s="22">
        <f t="shared" si="36"/>
        <v>19661.56</v>
      </c>
      <c r="T56" s="23">
        <f>SUM(S56:S$117)</f>
        <v>438307.67000000004</v>
      </c>
      <c r="U56" s="23">
        <f>SUM(T56:T$117)</f>
        <v>7079936</v>
      </c>
      <c r="V56" s="22">
        <f t="shared" si="37"/>
        <v>36.76</v>
      </c>
      <c r="W56" s="23">
        <f>SUM(V56:V$117)</f>
        <v>6895.340000000003</v>
      </c>
      <c r="X56" s="23">
        <f>SUM(W56:W$117)</f>
        <v>232096.40000000005</v>
      </c>
      <c r="AD56" t="str">
        <f t="shared" si="30"/>
        <v>AVÖ96R3M_052</v>
      </c>
      <c r="AE56" t="str">
        <f t="shared" si="38"/>
        <v>052</v>
      </c>
    </row>
    <row r="57" spans="1:31" ht="12.75">
      <c r="A57" s="3">
        <v>53</v>
      </c>
      <c r="B57" s="20">
        <v>0.00431231254261769</v>
      </c>
      <c r="C57" s="22">
        <f t="shared" si="39"/>
        <v>86024.43</v>
      </c>
      <c r="D57" s="23">
        <f t="shared" si="31"/>
        <v>370.95999999999185</v>
      </c>
      <c r="E57" s="25" t="s">
        <v>242</v>
      </c>
      <c r="F57" s="22">
        <f t="shared" si="32"/>
        <v>17957.62</v>
      </c>
      <c r="G57" s="22">
        <f>SUM(F57:F$117)</f>
        <v>353941.6100000001</v>
      </c>
      <c r="H57" s="22">
        <f>SUM(G57:G$117)</f>
        <v>5066134.960000001</v>
      </c>
      <c r="I57" s="22">
        <f t="shared" si="33"/>
        <v>75.18</v>
      </c>
      <c r="J57" s="22">
        <f>SUM(I57:I$117)</f>
        <v>7648.669999999998</v>
      </c>
      <c r="K57" s="22">
        <f>SUM(J57:J$117)</f>
        <v>206385.67999999996</v>
      </c>
      <c r="N57" s="3">
        <v>53</v>
      </c>
      <c r="O57" s="20">
        <v>0.001987301415369092</v>
      </c>
      <c r="P57" s="22">
        <f t="shared" si="34"/>
        <v>91267.58</v>
      </c>
      <c r="Q57" s="23">
        <f t="shared" si="35"/>
        <v>181.38000000000466</v>
      </c>
      <c r="R57" s="22" t="s">
        <v>243</v>
      </c>
      <c r="S57" s="22">
        <f t="shared" si="36"/>
        <v>19052.13</v>
      </c>
      <c r="T57" s="23">
        <f>SUM(S57:S$117)</f>
        <v>418646.11000000004</v>
      </c>
      <c r="U57" s="23">
        <f>SUM(T57:T$117)</f>
        <v>6641628.33</v>
      </c>
      <c r="V57" s="22">
        <f t="shared" si="37"/>
        <v>36.76</v>
      </c>
      <c r="W57" s="23">
        <f>SUM(V57:V$117)</f>
        <v>6858.580000000003</v>
      </c>
      <c r="X57" s="23">
        <f>SUM(W57:W$117)</f>
        <v>225201.05999999997</v>
      </c>
      <c r="AD57" t="str">
        <f t="shared" si="30"/>
        <v>AVÖ96R3M_053</v>
      </c>
      <c r="AE57" t="str">
        <f t="shared" si="38"/>
        <v>053</v>
      </c>
    </row>
    <row r="58" spans="1:31" ht="12.75">
      <c r="A58" s="3">
        <v>54</v>
      </c>
      <c r="B58" s="20">
        <v>0.004548565495474854</v>
      </c>
      <c r="C58" s="22">
        <f t="shared" si="39"/>
        <v>85653.47</v>
      </c>
      <c r="D58" s="23">
        <f t="shared" si="31"/>
        <v>389.6000000000058</v>
      </c>
      <c r="E58" s="25" t="s">
        <v>244</v>
      </c>
      <c r="F58" s="22">
        <f t="shared" si="32"/>
        <v>17359.4</v>
      </c>
      <c r="G58" s="22">
        <f>SUM(F58:F$117)</f>
        <v>335983.9900000001</v>
      </c>
      <c r="H58" s="22">
        <f>SUM(G58:G$117)</f>
        <v>4712193.350000001</v>
      </c>
      <c r="I58" s="22">
        <f t="shared" si="33"/>
        <v>76.66</v>
      </c>
      <c r="J58" s="22">
        <f>SUM(I58:I$117)</f>
        <v>7573.489999999998</v>
      </c>
      <c r="K58" s="22">
        <f>SUM(J58:J$117)</f>
        <v>198737.00999999995</v>
      </c>
      <c r="N58" s="3">
        <v>54</v>
      </c>
      <c r="O58" s="20">
        <v>0.002053801334714606</v>
      </c>
      <c r="P58" s="22">
        <f t="shared" si="34"/>
        <v>91086.2</v>
      </c>
      <c r="Q58" s="23">
        <f t="shared" si="35"/>
        <v>187.06999999999243</v>
      </c>
      <c r="R58" s="22" t="s">
        <v>245</v>
      </c>
      <c r="S58" s="22">
        <f t="shared" si="36"/>
        <v>18460.46</v>
      </c>
      <c r="T58" s="23">
        <f>SUM(S58:S$117)</f>
        <v>399593.98000000004</v>
      </c>
      <c r="U58" s="23">
        <f>SUM(T58:T$117)</f>
        <v>6222982.22</v>
      </c>
      <c r="V58" s="22">
        <f t="shared" si="37"/>
        <v>36.81</v>
      </c>
      <c r="W58" s="23">
        <f>SUM(V58:V$117)</f>
        <v>6821.820000000003</v>
      </c>
      <c r="X58" s="23">
        <f>SUM(W58:W$117)</f>
        <v>218342.48</v>
      </c>
      <c r="AD58" t="str">
        <f t="shared" si="30"/>
        <v>AVÖ96R3M_054</v>
      </c>
      <c r="AE58" t="str">
        <f t="shared" si="38"/>
        <v>054</v>
      </c>
    </row>
    <row r="59" spans="1:31" ht="12.75">
      <c r="A59" s="3">
        <v>55</v>
      </c>
      <c r="B59" s="20">
        <v>0.004812488454772471</v>
      </c>
      <c r="C59" s="22">
        <f t="shared" si="39"/>
        <v>85263.87</v>
      </c>
      <c r="D59" s="23">
        <f t="shared" si="31"/>
        <v>410.33000000000175</v>
      </c>
      <c r="E59" s="25" t="s">
        <v>246</v>
      </c>
      <c r="F59" s="22">
        <f t="shared" si="32"/>
        <v>16777.13</v>
      </c>
      <c r="G59" s="22">
        <f>SUM(F59:F$117)</f>
        <v>318624.59</v>
      </c>
      <c r="H59" s="22">
        <f>SUM(G59:G$117)</f>
        <v>4376209.36</v>
      </c>
      <c r="I59" s="22">
        <f t="shared" si="33"/>
        <v>78.39</v>
      </c>
      <c r="J59" s="22">
        <f>SUM(I59:I$117)</f>
        <v>7496.829999999998</v>
      </c>
      <c r="K59" s="22">
        <f>SUM(J59:J$117)</f>
        <v>191163.51999999996</v>
      </c>
      <c r="N59" s="3">
        <v>55</v>
      </c>
      <c r="O59" s="20">
        <v>0.0021247763738301835</v>
      </c>
      <c r="P59" s="22">
        <f t="shared" si="34"/>
        <v>90899.13</v>
      </c>
      <c r="Q59" s="23">
        <f t="shared" si="35"/>
        <v>193.13999999999942</v>
      </c>
      <c r="R59" s="22" t="s">
        <v>247</v>
      </c>
      <c r="S59" s="22">
        <f t="shared" si="36"/>
        <v>17885.96</v>
      </c>
      <c r="T59" s="23">
        <f>SUM(S59:S$117)</f>
        <v>381133.5200000001</v>
      </c>
      <c r="U59" s="23">
        <f>SUM(T59:T$117)</f>
        <v>5823388.24</v>
      </c>
      <c r="V59" s="22">
        <f t="shared" si="37"/>
        <v>36.9</v>
      </c>
      <c r="W59" s="23">
        <f>SUM(V59:V$117)</f>
        <v>6785.010000000003</v>
      </c>
      <c r="X59" s="23">
        <f>SUM(W59:W$117)</f>
        <v>211520.66</v>
      </c>
      <c r="AD59" t="str">
        <f t="shared" si="30"/>
        <v>AVÖ96R3M_055</v>
      </c>
      <c r="AE59" t="str">
        <f t="shared" si="38"/>
        <v>055</v>
      </c>
    </row>
    <row r="60" spans="1:31" ht="12.75">
      <c r="A60" s="3">
        <v>56</v>
      </c>
      <c r="B60" s="20">
        <v>0.005098306372042178</v>
      </c>
      <c r="C60" s="22">
        <f t="shared" si="39"/>
        <v>84853.54</v>
      </c>
      <c r="D60" s="23">
        <f t="shared" si="31"/>
        <v>432.6100000000006</v>
      </c>
      <c r="E60" s="25" t="s">
        <v>248</v>
      </c>
      <c r="F60" s="22">
        <f t="shared" si="32"/>
        <v>16210.09</v>
      </c>
      <c r="G60" s="22">
        <f>SUM(F60:F$117)</f>
        <v>301847.46</v>
      </c>
      <c r="H60" s="22">
        <f>SUM(G60:G$117)</f>
        <v>4057584.77</v>
      </c>
      <c r="I60" s="22">
        <f t="shared" si="33"/>
        <v>80.24</v>
      </c>
      <c r="J60" s="22">
        <f>SUM(I60:I$117)</f>
        <v>7418.439999999998</v>
      </c>
      <c r="K60" s="22">
        <f>SUM(J60:J$117)</f>
        <v>183666.68999999994</v>
      </c>
      <c r="N60" s="3">
        <v>56</v>
      </c>
      <c r="O60" s="20">
        <v>0.002198905539613945</v>
      </c>
      <c r="P60" s="22">
        <f t="shared" si="34"/>
        <v>90705.99</v>
      </c>
      <c r="Q60" s="23">
        <f t="shared" si="35"/>
        <v>199.45000000001164</v>
      </c>
      <c r="R60" s="22" t="s">
        <v>249</v>
      </c>
      <c r="S60" s="22">
        <f t="shared" si="36"/>
        <v>17328.12</v>
      </c>
      <c r="T60" s="23">
        <f>SUM(S60:S$117)</f>
        <v>363247.56000000006</v>
      </c>
      <c r="U60" s="23">
        <f>SUM(T60:T$117)</f>
        <v>5442254.720000001</v>
      </c>
      <c r="V60" s="22">
        <f t="shared" si="37"/>
        <v>36.99</v>
      </c>
      <c r="W60" s="23">
        <f>SUM(V60:V$117)</f>
        <v>6748.110000000003</v>
      </c>
      <c r="X60" s="23">
        <f>SUM(W60:W$117)</f>
        <v>204735.65</v>
      </c>
      <c r="AD60" t="str">
        <f t="shared" si="30"/>
        <v>AVÖ96R3M_056</v>
      </c>
      <c r="AE60" t="str">
        <f t="shared" si="38"/>
        <v>056</v>
      </c>
    </row>
    <row r="61" spans="1:31" ht="12.75">
      <c r="A61" s="3">
        <v>57</v>
      </c>
      <c r="B61" s="20">
        <v>0.005399528228344792</v>
      </c>
      <c r="C61" s="22">
        <f t="shared" si="39"/>
        <v>84420.93</v>
      </c>
      <c r="D61" s="23">
        <f t="shared" si="31"/>
        <v>455.8299999999872</v>
      </c>
      <c r="E61" s="25" t="s">
        <v>250</v>
      </c>
      <c r="F61" s="22">
        <f t="shared" si="32"/>
        <v>15657.71</v>
      </c>
      <c r="G61" s="22">
        <f>SUM(F61:F$117)</f>
        <v>285637.37</v>
      </c>
      <c r="H61" s="22">
        <f>SUM(G61:G$117)</f>
        <v>3755737.31</v>
      </c>
      <c r="I61" s="22">
        <f t="shared" si="33"/>
        <v>82.08</v>
      </c>
      <c r="J61" s="22">
        <f>SUM(I61:I$117)</f>
        <v>7338.199999999998</v>
      </c>
      <c r="K61" s="22">
        <f>SUM(J61:J$117)</f>
        <v>176248.24999999994</v>
      </c>
      <c r="N61" s="3">
        <v>57</v>
      </c>
      <c r="O61" s="20">
        <v>0.002275075269144184</v>
      </c>
      <c r="P61" s="22">
        <f t="shared" si="34"/>
        <v>90506.54</v>
      </c>
      <c r="Q61" s="23">
        <f t="shared" si="35"/>
        <v>205.90999999998894</v>
      </c>
      <c r="R61" s="22" t="s">
        <v>251</v>
      </c>
      <c r="S61" s="22">
        <f t="shared" si="36"/>
        <v>16786.42</v>
      </c>
      <c r="T61" s="23">
        <f>SUM(S61:S$117)</f>
        <v>345919.4400000001</v>
      </c>
      <c r="U61" s="23">
        <f>SUM(T61:T$117)</f>
        <v>5079007.16</v>
      </c>
      <c r="V61" s="22">
        <f t="shared" si="37"/>
        <v>37.08</v>
      </c>
      <c r="W61" s="23">
        <f>SUM(V61:V$117)</f>
        <v>6711.120000000003</v>
      </c>
      <c r="X61" s="23">
        <f>SUM(W61:W$117)</f>
        <v>197987.54</v>
      </c>
      <c r="AD61" t="str">
        <f t="shared" si="30"/>
        <v>AVÖ96R3M_057</v>
      </c>
      <c r="AE61" t="str">
        <f t="shared" si="38"/>
        <v>057</v>
      </c>
    </row>
    <row r="62" spans="1:31" ht="12.75">
      <c r="A62" s="3">
        <v>58</v>
      </c>
      <c r="B62" s="20">
        <v>0.005711977028549088</v>
      </c>
      <c r="C62" s="22">
        <f t="shared" si="39"/>
        <v>83965.1</v>
      </c>
      <c r="D62" s="23">
        <f t="shared" si="31"/>
        <v>479.6100000000006</v>
      </c>
      <c r="E62" s="25" t="s">
        <v>252</v>
      </c>
      <c r="F62" s="22">
        <f t="shared" si="32"/>
        <v>15119.58</v>
      </c>
      <c r="G62" s="22">
        <f>SUM(F62:F$117)</f>
        <v>269979.66</v>
      </c>
      <c r="H62" s="22">
        <f>SUM(G62:G$117)</f>
        <v>3470099.94</v>
      </c>
      <c r="I62" s="22">
        <f t="shared" si="33"/>
        <v>83.85</v>
      </c>
      <c r="J62" s="22">
        <f>SUM(I62:I$117)</f>
        <v>7256.119999999998</v>
      </c>
      <c r="K62" s="22">
        <f>SUM(J62:J$117)</f>
        <v>168910.04999999993</v>
      </c>
      <c r="N62" s="3">
        <v>58</v>
      </c>
      <c r="O62" s="20">
        <v>0.002353232309350403</v>
      </c>
      <c r="P62" s="22">
        <f t="shared" si="34"/>
        <v>90300.63</v>
      </c>
      <c r="Q62" s="23">
        <f t="shared" si="35"/>
        <v>212.5</v>
      </c>
      <c r="R62" s="22" t="s">
        <v>253</v>
      </c>
      <c r="S62" s="22">
        <f t="shared" si="36"/>
        <v>16260.42</v>
      </c>
      <c r="T62" s="23">
        <f>SUM(S62:S$117)</f>
        <v>329133.02</v>
      </c>
      <c r="U62" s="23">
        <f>SUM(T62:T$117)</f>
        <v>4733087.72</v>
      </c>
      <c r="V62" s="22">
        <f t="shared" si="37"/>
        <v>37.15</v>
      </c>
      <c r="W62" s="23">
        <f>SUM(V62:V$117)</f>
        <v>6674.040000000003</v>
      </c>
      <c r="X62" s="23">
        <f>SUM(W62:W$117)</f>
        <v>191276.41999999995</v>
      </c>
      <c r="AD62" t="str">
        <f t="shared" si="30"/>
        <v>AVÖ96R3M_058</v>
      </c>
      <c r="AE62" t="str">
        <f t="shared" si="38"/>
        <v>058</v>
      </c>
    </row>
    <row r="63" spans="1:31" ht="12.75">
      <c r="A63" s="3">
        <v>59</v>
      </c>
      <c r="B63" s="20">
        <v>0.006035932568319161</v>
      </c>
      <c r="C63" s="22">
        <f t="shared" si="39"/>
        <v>83485.49</v>
      </c>
      <c r="D63" s="23">
        <f t="shared" si="31"/>
        <v>503.9100000000035</v>
      </c>
      <c r="E63" s="25" t="s">
        <v>254</v>
      </c>
      <c r="F63" s="22">
        <f t="shared" si="32"/>
        <v>14595.36</v>
      </c>
      <c r="G63" s="22">
        <f>SUM(F63:F$117)</f>
        <v>254860.08000000005</v>
      </c>
      <c r="H63" s="22">
        <f>SUM(G63:G$117)</f>
        <v>3200120.28</v>
      </c>
      <c r="I63" s="22">
        <f t="shared" si="33"/>
        <v>85.53</v>
      </c>
      <c r="J63" s="22">
        <f>SUM(I63:I$117)</f>
        <v>7172.269999999999</v>
      </c>
      <c r="K63" s="22">
        <f>SUM(J63:J$117)</f>
        <v>161653.92999999993</v>
      </c>
      <c r="N63" s="3">
        <v>59</v>
      </c>
      <c r="O63" s="20">
        <v>0.002436535832694086</v>
      </c>
      <c r="P63" s="22">
        <f t="shared" si="34"/>
        <v>90088.13</v>
      </c>
      <c r="Q63" s="23">
        <f t="shared" si="35"/>
        <v>219.5</v>
      </c>
      <c r="R63" s="22" t="s">
        <v>255</v>
      </c>
      <c r="S63" s="22">
        <f t="shared" si="36"/>
        <v>15749.66</v>
      </c>
      <c r="T63" s="23">
        <f>SUM(S63:S$117)</f>
        <v>312872.60000000003</v>
      </c>
      <c r="U63" s="23">
        <f>SUM(T63:T$117)</f>
        <v>4403954.7</v>
      </c>
      <c r="V63" s="22">
        <f t="shared" si="37"/>
        <v>37.26</v>
      </c>
      <c r="W63" s="23">
        <f>SUM(V63:V$117)</f>
        <v>6636.890000000003</v>
      </c>
      <c r="X63" s="23">
        <f>SUM(W63:W$117)</f>
        <v>184602.37999999998</v>
      </c>
      <c r="AD63" t="str">
        <f t="shared" si="30"/>
        <v>AVÖ96R3M_059</v>
      </c>
      <c r="AE63" t="str">
        <f t="shared" si="38"/>
        <v>059</v>
      </c>
    </row>
    <row r="64" spans="1:31" ht="12.75">
      <c r="A64" s="4">
        <v>60</v>
      </c>
      <c r="B64" s="21">
        <v>0.006372619657308239</v>
      </c>
      <c r="C64" s="22">
        <f t="shared" si="39"/>
        <v>82981.58</v>
      </c>
      <c r="D64" s="23">
        <f t="shared" si="31"/>
        <v>528.8099999999977</v>
      </c>
      <c r="E64" s="25" t="s">
        <v>256</v>
      </c>
      <c r="F64" s="22">
        <f t="shared" si="32"/>
        <v>14084.72</v>
      </c>
      <c r="G64" s="22">
        <f>SUM(F64:F$117)</f>
        <v>240264.72</v>
      </c>
      <c r="H64" s="22">
        <f>SUM(G64:G$117)</f>
        <v>2945260.1999999997</v>
      </c>
      <c r="I64" s="22">
        <f t="shared" si="33"/>
        <v>87.14</v>
      </c>
      <c r="J64" s="22">
        <f>SUM(I64:I$117)</f>
        <v>7086.739999999999</v>
      </c>
      <c r="K64" s="22">
        <f>SUM(J64:J$117)</f>
        <v>154481.65999999995</v>
      </c>
      <c r="N64" s="4">
        <v>60</v>
      </c>
      <c r="O64" s="21">
        <v>0.002532747592045077</v>
      </c>
      <c r="P64" s="22">
        <f t="shared" si="34"/>
        <v>89868.63</v>
      </c>
      <c r="Q64" s="23">
        <f t="shared" si="35"/>
        <v>227.61000000000058</v>
      </c>
      <c r="R64" s="22" t="s">
        <v>257</v>
      </c>
      <c r="S64" s="22">
        <f t="shared" si="36"/>
        <v>15253.68</v>
      </c>
      <c r="T64" s="23">
        <f>SUM(S64:S$117)</f>
        <v>297122.93999999994</v>
      </c>
      <c r="U64" s="23">
        <f>SUM(T64:T$117)</f>
        <v>4091082.1000000006</v>
      </c>
      <c r="V64" s="22">
        <f t="shared" si="37"/>
        <v>37.51</v>
      </c>
      <c r="W64" s="23">
        <f>SUM(V64:V$117)</f>
        <v>6599.630000000003</v>
      </c>
      <c r="X64" s="23">
        <f>SUM(W64:W$117)</f>
        <v>177965.48999999996</v>
      </c>
      <c r="AD64" t="str">
        <f t="shared" si="30"/>
        <v>AVÖ96R3M_060</v>
      </c>
      <c r="AE64" t="str">
        <f t="shared" si="38"/>
        <v>060</v>
      </c>
    </row>
    <row r="65" spans="1:31" ht="12.75">
      <c r="A65" s="3">
        <v>61</v>
      </c>
      <c r="B65" s="20">
        <v>0.007021354752476682</v>
      </c>
      <c r="C65" s="22">
        <f t="shared" si="39"/>
        <v>82452.77</v>
      </c>
      <c r="D65" s="23">
        <f t="shared" si="31"/>
        <v>578.9300000000076</v>
      </c>
      <c r="E65" s="25" t="s">
        <v>258</v>
      </c>
      <c r="F65" s="22">
        <f t="shared" si="32"/>
        <v>13587.34</v>
      </c>
      <c r="G65" s="22">
        <f>SUM(F65:F$117)</f>
        <v>226180</v>
      </c>
      <c r="H65" s="22">
        <f>SUM(G65:G$117)</f>
        <v>2704995.48</v>
      </c>
      <c r="I65" s="22">
        <f t="shared" si="33"/>
        <v>92.62</v>
      </c>
      <c r="J65" s="22">
        <f>SUM(I65:I$117)</f>
        <v>6999.5999999999985</v>
      </c>
      <c r="K65" s="22">
        <f>SUM(J65:J$117)</f>
        <v>147394.91999999995</v>
      </c>
      <c r="N65" s="3">
        <v>61</v>
      </c>
      <c r="O65" s="20">
        <v>0.0027458564866153063</v>
      </c>
      <c r="P65" s="22">
        <f t="shared" si="34"/>
        <v>89641.02</v>
      </c>
      <c r="Q65" s="23">
        <f t="shared" si="35"/>
        <v>246.13999999999942</v>
      </c>
      <c r="R65" s="22" t="s">
        <v>259</v>
      </c>
      <c r="S65" s="22">
        <f t="shared" si="36"/>
        <v>14771.89</v>
      </c>
      <c r="T65" s="23">
        <f>SUM(S65:S$117)</f>
        <v>281869.25999999995</v>
      </c>
      <c r="U65" s="23">
        <f>SUM(T65:T$117)</f>
        <v>3793959.1600000006</v>
      </c>
      <c r="V65" s="22">
        <f t="shared" si="37"/>
        <v>39.38</v>
      </c>
      <c r="W65" s="23">
        <f>SUM(V65:V$117)</f>
        <v>6562.120000000003</v>
      </c>
      <c r="X65" s="23">
        <f>SUM(W65:W$117)</f>
        <v>171365.85999999996</v>
      </c>
      <c r="AD65" t="str">
        <f t="shared" si="30"/>
        <v>AVÖ96R3M_061</v>
      </c>
      <c r="AE65" t="str">
        <f t="shared" si="38"/>
        <v>061</v>
      </c>
    </row>
    <row r="66" spans="1:31" ht="12.75">
      <c r="A66" s="3">
        <v>62</v>
      </c>
      <c r="B66" s="20">
        <v>0.007722255302020096</v>
      </c>
      <c r="C66" s="22">
        <f t="shared" si="39"/>
        <v>81873.84</v>
      </c>
      <c r="D66" s="23">
        <f t="shared" si="31"/>
        <v>632.25</v>
      </c>
      <c r="E66" s="25" t="s">
        <v>260</v>
      </c>
      <c r="F66" s="22">
        <f t="shared" si="32"/>
        <v>13098.97</v>
      </c>
      <c r="G66" s="22">
        <f>SUM(F66:F$117)</f>
        <v>212592.65999999997</v>
      </c>
      <c r="H66" s="22">
        <f>SUM(G66:G$117)</f>
        <v>2478815.48</v>
      </c>
      <c r="I66" s="22">
        <f t="shared" si="33"/>
        <v>98.21</v>
      </c>
      <c r="J66" s="22">
        <f>SUM(I66:I$117)</f>
        <v>6906.979999999999</v>
      </c>
      <c r="K66" s="22">
        <f>SUM(J66:J$117)</f>
        <v>140395.31999999995</v>
      </c>
      <c r="N66" s="3">
        <v>62</v>
      </c>
      <c r="O66" s="20">
        <v>0.0029955553644576377</v>
      </c>
      <c r="P66" s="22">
        <f t="shared" si="34"/>
        <v>89394.88</v>
      </c>
      <c r="Q66" s="23">
        <f t="shared" si="35"/>
        <v>267.79000000000815</v>
      </c>
      <c r="R66" s="22" t="s">
        <v>261</v>
      </c>
      <c r="S66" s="22">
        <f t="shared" si="36"/>
        <v>14302.26</v>
      </c>
      <c r="T66" s="23">
        <f>SUM(S66:S$117)</f>
        <v>267097.3699999999</v>
      </c>
      <c r="U66" s="23">
        <f>SUM(T66:T$117)</f>
        <v>3512089.900000001</v>
      </c>
      <c r="V66" s="22">
        <f t="shared" si="37"/>
        <v>41.6</v>
      </c>
      <c r="W66" s="23">
        <f>SUM(V66:V$117)</f>
        <v>6522.740000000003</v>
      </c>
      <c r="X66" s="23">
        <f>SUM(W66:W$117)</f>
        <v>164803.73999999996</v>
      </c>
      <c r="AD66" t="str">
        <f t="shared" si="30"/>
        <v>AVÖ96R3M_062</v>
      </c>
      <c r="AE66" t="str">
        <f t="shared" si="38"/>
        <v>062</v>
      </c>
    </row>
    <row r="67" spans="1:31" ht="12.75">
      <c r="A67" s="3">
        <v>63</v>
      </c>
      <c r="B67" s="20">
        <v>0.008480717268229609</v>
      </c>
      <c r="C67" s="22">
        <f t="shared" si="39"/>
        <v>81241.59</v>
      </c>
      <c r="D67" s="23">
        <f t="shared" si="31"/>
        <v>688.9899999999907</v>
      </c>
      <c r="E67" s="25" t="s">
        <v>262</v>
      </c>
      <c r="F67" s="22">
        <f t="shared" si="32"/>
        <v>12619.24</v>
      </c>
      <c r="G67" s="22">
        <f>SUM(F67:F$117)</f>
        <v>199493.68999999997</v>
      </c>
      <c r="H67" s="22">
        <f>SUM(G67:G$117)</f>
        <v>2266222.82</v>
      </c>
      <c r="I67" s="22">
        <f t="shared" si="33"/>
        <v>103.9</v>
      </c>
      <c r="J67" s="22">
        <f>SUM(I67:I$117)</f>
        <v>6808.7699999999995</v>
      </c>
      <c r="K67" s="22">
        <f>SUM(J67:J$117)</f>
        <v>133488.34</v>
      </c>
      <c r="N67" s="3">
        <v>63</v>
      </c>
      <c r="O67" s="20">
        <v>0.003284781119131462</v>
      </c>
      <c r="P67" s="22">
        <f t="shared" si="34"/>
        <v>89127.09</v>
      </c>
      <c r="Q67" s="23">
        <f t="shared" si="35"/>
        <v>292.75999999999476</v>
      </c>
      <c r="R67" s="22" t="s">
        <v>263</v>
      </c>
      <c r="S67" s="22">
        <f t="shared" si="36"/>
        <v>13844.09</v>
      </c>
      <c r="T67" s="23">
        <f>SUM(S67:S$117)</f>
        <v>252795.11000000004</v>
      </c>
      <c r="U67" s="23">
        <f>SUM(T67:T$117)</f>
        <v>3244992.530000001</v>
      </c>
      <c r="V67" s="22">
        <f t="shared" si="37"/>
        <v>44.15</v>
      </c>
      <c r="W67" s="23">
        <f>SUM(V67:V$117)</f>
        <v>6481.140000000002</v>
      </c>
      <c r="X67" s="23">
        <f>SUM(W67:W$117)</f>
        <v>158280.99999999997</v>
      </c>
      <c r="AD67" t="str">
        <f t="shared" si="30"/>
        <v>AVÖ96R3M_063</v>
      </c>
      <c r="AE67" t="str">
        <f t="shared" si="38"/>
        <v>063</v>
      </c>
    </row>
    <row r="68" spans="1:31" ht="12.75">
      <c r="A68" s="3">
        <v>64</v>
      </c>
      <c r="B68" s="20">
        <v>0.009306322529830205</v>
      </c>
      <c r="C68" s="22">
        <f t="shared" si="39"/>
        <v>80552.6</v>
      </c>
      <c r="D68" s="23">
        <f t="shared" si="31"/>
        <v>749.6500000000087</v>
      </c>
      <c r="E68" s="25" t="s">
        <v>264</v>
      </c>
      <c r="F68" s="22">
        <f t="shared" si="32"/>
        <v>12147.79</v>
      </c>
      <c r="G68" s="22">
        <f>SUM(F68:F$117)</f>
        <v>186874.45</v>
      </c>
      <c r="H68" s="22">
        <f>SUM(G68:G$117)</f>
        <v>2066729.1300000001</v>
      </c>
      <c r="I68" s="22">
        <f t="shared" si="33"/>
        <v>109.76</v>
      </c>
      <c r="J68" s="22">
        <f>SUM(I68:I$117)</f>
        <v>6704.87</v>
      </c>
      <c r="K68" s="22">
        <f>SUM(J68:J$117)</f>
        <v>126679.57000000002</v>
      </c>
      <c r="N68" s="3">
        <v>64</v>
      </c>
      <c r="O68" s="20">
        <v>0.003617072823216662</v>
      </c>
      <c r="P68" s="22">
        <f t="shared" si="34"/>
        <v>88834.33</v>
      </c>
      <c r="Q68" s="23">
        <f t="shared" si="35"/>
        <v>321.320000000007</v>
      </c>
      <c r="R68" s="22" t="s">
        <v>265</v>
      </c>
      <c r="S68" s="22">
        <f t="shared" si="36"/>
        <v>13396.72</v>
      </c>
      <c r="T68" s="23">
        <f>SUM(S68:S$117)</f>
        <v>238951.02000000005</v>
      </c>
      <c r="U68" s="23">
        <f>SUM(T68:T$117)</f>
        <v>2992197.4200000004</v>
      </c>
      <c r="V68" s="22">
        <f t="shared" si="37"/>
        <v>47.05</v>
      </c>
      <c r="W68" s="23">
        <f>SUM(V68:V$117)</f>
        <v>6436.990000000002</v>
      </c>
      <c r="X68" s="23">
        <f>SUM(W68:W$117)</f>
        <v>151799.85999999996</v>
      </c>
      <c r="AD68" t="str">
        <f aca="true" t="shared" si="40" ref="AD68:AD83">"AVÖ96R3M_"&amp;AE68</f>
        <v>AVÖ96R3M_064</v>
      </c>
      <c r="AE68" t="str">
        <f t="shared" si="38"/>
        <v>064</v>
      </c>
    </row>
    <row r="69" spans="1:31" ht="12.75">
      <c r="A69" s="3">
        <v>65</v>
      </c>
      <c r="B69" s="20">
        <v>0.010207313457724616</v>
      </c>
      <c r="C69" s="22">
        <f t="shared" si="39"/>
        <v>79802.95</v>
      </c>
      <c r="D69" s="23">
        <f aca="true" t="shared" si="41" ref="D69:D84">C69-C70</f>
        <v>814.5699999999924</v>
      </c>
      <c r="E69" s="25" t="s">
        <v>266</v>
      </c>
      <c r="F69" s="22">
        <f aca="true" t="shared" si="42" ref="F69:F84">ROUND(C69*F$3^(A69*(-1)),2)</f>
        <v>11684.21</v>
      </c>
      <c r="G69" s="22">
        <f>SUM(F69:F$117)</f>
        <v>174726.66000000003</v>
      </c>
      <c r="H69" s="22">
        <f>SUM(G69:G$117)</f>
        <v>1879854.68</v>
      </c>
      <c r="I69" s="22">
        <f aca="true" t="shared" si="43" ref="I69:I84">ROUND(D69*I$3^((A69+1)*(-1)),2)</f>
        <v>115.79</v>
      </c>
      <c r="J69" s="22">
        <f>SUM(I69:I$117)</f>
        <v>6595.11</v>
      </c>
      <c r="K69" s="22">
        <f>SUM(J69:J$117)</f>
        <v>119974.70000000001</v>
      </c>
      <c r="N69" s="3">
        <v>65</v>
      </c>
      <c r="O69" s="20">
        <v>0.003996627189725668</v>
      </c>
      <c r="P69" s="22">
        <f aca="true" t="shared" si="44" ref="P69:P84">ROUND(P68-O68*P68,2)</f>
        <v>88513.01</v>
      </c>
      <c r="Q69" s="23">
        <f aca="true" t="shared" si="45" ref="Q69:Q84">P69-P70</f>
        <v>353.75</v>
      </c>
      <c r="R69" s="22" t="s">
        <v>267</v>
      </c>
      <c r="S69" s="22">
        <f aca="true" t="shared" si="46" ref="S69:S84">ROUND(P69*S$3^(N69*(-1)),2)</f>
        <v>12959.48</v>
      </c>
      <c r="T69" s="23">
        <f>SUM(S69:S$117)</f>
        <v>225554.30000000005</v>
      </c>
      <c r="U69" s="23">
        <f>SUM(T69:T$117)</f>
        <v>2753246.4000000004</v>
      </c>
      <c r="V69" s="22">
        <f aca="true" t="shared" si="47" ref="V69:V84">ROUND(Q69*V$3^((N69+1)*(-1)),2)</f>
        <v>50.29</v>
      </c>
      <c r="W69" s="23">
        <f>SUM(V69:V$117)</f>
        <v>6389.940000000001</v>
      </c>
      <c r="X69" s="23">
        <f>SUM(W69:W$117)</f>
        <v>145362.86999999997</v>
      </c>
      <c r="AD69" t="str">
        <f t="shared" si="40"/>
        <v>AVÖ96R3M_065</v>
      </c>
      <c r="AE69" t="str">
        <f aca="true" t="shared" si="48" ref="AE69:AE84">RIGHT(("000"&amp;A69),3)</f>
        <v>065</v>
      </c>
    </row>
    <row r="70" spans="1:31" ht="12.75">
      <c r="A70" s="3">
        <v>66</v>
      </c>
      <c r="B70" s="20">
        <v>0.011191639989196393</v>
      </c>
      <c r="C70" s="22">
        <f aca="true" t="shared" si="49" ref="C70:C85">ROUND(C69-B69*C69,2)</f>
        <v>78988.38</v>
      </c>
      <c r="D70" s="23">
        <f t="shared" si="41"/>
        <v>884.0100000000093</v>
      </c>
      <c r="E70" s="25" t="s">
        <v>268</v>
      </c>
      <c r="F70" s="22">
        <f t="shared" si="42"/>
        <v>11228.1</v>
      </c>
      <c r="G70" s="22">
        <f>SUM(F70:F$117)</f>
        <v>163042.45000000007</v>
      </c>
      <c r="H70" s="22">
        <f>SUM(G70:G$117)</f>
        <v>1705128.0199999998</v>
      </c>
      <c r="I70" s="22">
        <f t="shared" si="43"/>
        <v>122</v>
      </c>
      <c r="J70" s="22">
        <f>SUM(I70:I$117)</f>
        <v>6479.32</v>
      </c>
      <c r="K70" s="22">
        <f>SUM(J70:J$117)</f>
        <v>113379.59000000001</v>
      </c>
      <c r="N70" s="3">
        <v>66</v>
      </c>
      <c r="O70" s="20">
        <v>0.004427884276937936</v>
      </c>
      <c r="P70" s="22">
        <f t="shared" si="44"/>
        <v>88159.26</v>
      </c>
      <c r="Q70" s="23">
        <f t="shared" si="45"/>
        <v>390.3600000000006</v>
      </c>
      <c r="R70" s="22" t="s">
        <v>269</v>
      </c>
      <c r="S70" s="22">
        <f t="shared" si="46"/>
        <v>12531.73</v>
      </c>
      <c r="T70" s="23">
        <f>SUM(S70:S$117)</f>
        <v>212594.82000000007</v>
      </c>
      <c r="U70" s="23">
        <f>SUM(T70:T$117)</f>
        <v>2527692.1000000006</v>
      </c>
      <c r="V70" s="22">
        <f t="shared" si="47"/>
        <v>53.87</v>
      </c>
      <c r="W70" s="23">
        <f>SUM(V70:V$117)</f>
        <v>6339.6500000000015</v>
      </c>
      <c r="X70" s="23">
        <f>SUM(W70:W$117)</f>
        <v>138972.92999999996</v>
      </c>
      <c r="AD70" t="str">
        <f t="shared" si="40"/>
        <v>AVÖ96R3M_066</v>
      </c>
      <c r="AE70" t="str">
        <f t="shared" si="48"/>
        <v>066</v>
      </c>
    </row>
    <row r="71" spans="1:31" ht="12.75">
      <c r="A71" s="3">
        <v>67</v>
      </c>
      <c r="B71" s="20">
        <v>0.012269443747345784</v>
      </c>
      <c r="C71" s="22">
        <f t="shared" si="49"/>
        <v>78104.37</v>
      </c>
      <c r="D71" s="23">
        <f t="shared" si="41"/>
        <v>958.2999999999884</v>
      </c>
      <c r="E71" s="25" t="s">
        <v>270</v>
      </c>
      <c r="F71" s="22">
        <f t="shared" si="42"/>
        <v>10779.07</v>
      </c>
      <c r="G71" s="22">
        <f>SUM(F71:F$117)</f>
        <v>151814.3500000001</v>
      </c>
      <c r="H71" s="22">
        <f>SUM(G71:G$117)</f>
        <v>1542085.5699999996</v>
      </c>
      <c r="I71" s="22">
        <f t="shared" si="43"/>
        <v>128.4</v>
      </c>
      <c r="J71" s="22">
        <f>SUM(I71:I$117)</f>
        <v>6357.32</v>
      </c>
      <c r="K71" s="22">
        <f>SUM(J71:J$117)</f>
        <v>106900.27000000002</v>
      </c>
      <c r="N71" s="3">
        <v>67</v>
      </c>
      <c r="O71" s="20">
        <v>0.0049170819367469155</v>
      </c>
      <c r="P71" s="22">
        <f t="shared" si="44"/>
        <v>87768.9</v>
      </c>
      <c r="Q71" s="23">
        <f t="shared" si="45"/>
        <v>431.56999999999243</v>
      </c>
      <c r="R71" s="22" t="s">
        <v>271</v>
      </c>
      <c r="S71" s="22">
        <f t="shared" si="46"/>
        <v>12112.86</v>
      </c>
      <c r="T71" s="23">
        <f>SUM(S71:S$117)</f>
        <v>200063.09000000005</v>
      </c>
      <c r="U71" s="23">
        <f>SUM(T71:T$117)</f>
        <v>2315097.2800000003</v>
      </c>
      <c r="V71" s="22">
        <f t="shared" si="47"/>
        <v>57.83</v>
      </c>
      <c r="W71" s="23">
        <f>SUM(V71:V$117)</f>
        <v>6285.780000000002</v>
      </c>
      <c r="X71" s="23">
        <f>SUM(W71:W$117)</f>
        <v>132633.28</v>
      </c>
      <c r="AD71" t="str">
        <f t="shared" si="40"/>
        <v>AVÖ96R3M_067</v>
      </c>
      <c r="AE71" t="str">
        <f t="shared" si="48"/>
        <v>067</v>
      </c>
    </row>
    <row r="72" spans="1:31" ht="12.75">
      <c r="A72" s="3">
        <v>68</v>
      </c>
      <c r="B72" s="20">
        <v>0.013454957235877413</v>
      </c>
      <c r="C72" s="22">
        <f t="shared" si="49"/>
        <v>77146.07</v>
      </c>
      <c r="D72" s="23">
        <f t="shared" si="41"/>
        <v>1038</v>
      </c>
      <c r="E72" s="25" t="s">
        <v>272</v>
      </c>
      <c r="F72" s="22">
        <f t="shared" si="42"/>
        <v>10336.71</v>
      </c>
      <c r="G72" s="22">
        <f>SUM(F72:F$117)</f>
        <v>141035.2800000001</v>
      </c>
      <c r="H72" s="22">
        <f>SUM(G72:G$117)</f>
        <v>1390271.2199999995</v>
      </c>
      <c r="I72" s="22">
        <f t="shared" si="43"/>
        <v>135.03</v>
      </c>
      <c r="J72" s="22">
        <f>SUM(I72:I$117)</f>
        <v>6228.92</v>
      </c>
      <c r="K72" s="22">
        <f>SUM(J72:J$117)</f>
        <v>100542.95000000003</v>
      </c>
      <c r="N72" s="3">
        <v>68</v>
      </c>
      <c r="O72" s="20">
        <v>0.005472834464937608</v>
      </c>
      <c r="P72" s="22">
        <f t="shared" si="44"/>
        <v>87337.33</v>
      </c>
      <c r="Q72" s="23">
        <f t="shared" si="45"/>
        <v>477.9799999999959</v>
      </c>
      <c r="R72" s="22" t="s">
        <v>273</v>
      </c>
      <c r="S72" s="22">
        <f t="shared" si="46"/>
        <v>11702.23</v>
      </c>
      <c r="T72" s="23">
        <f>SUM(S72:S$117)</f>
        <v>187950.23000000004</v>
      </c>
      <c r="U72" s="23">
        <f>SUM(T72:T$117)</f>
        <v>2115034.190000001</v>
      </c>
      <c r="V72" s="22">
        <f t="shared" si="47"/>
        <v>62.18</v>
      </c>
      <c r="W72" s="23">
        <f>SUM(V72:V$117)</f>
        <v>6227.950000000002</v>
      </c>
      <c r="X72" s="23">
        <f>SUM(W72:W$117)</f>
        <v>126347.50000000003</v>
      </c>
      <c r="AD72" t="str">
        <f t="shared" si="40"/>
        <v>AVÖ96R3M_068</v>
      </c>
      <c r="AE72" t="str">
        <f t="shared" si="48"/>
        <v>068</v>
      </c>
    </row>
    <row r="73" spans="1:31" ht="12.75">
      <c r="A73" s="3">
        <v>69</v>
      </c>
      <c r="B73" s="20">
        <v>0.014755354714127727</v>
      </c>
      <c r="C73" s="22">
        <f t="shared" si="49"/>
        <v>76108.07</v>
      </c>
      <c r="D73" s="23">
        <f t="shared" si="41"/>
        <v>1123</v>
      </c>
      <c r="E73" s="25" t="s">
        <v>274</v>
      </c>
      <c r="F73" s="22">
        <f t="shared" si="42"/>
        <v>9900.62</v>
      </c>
      <c r="G73" s="22">
        <f>SUM(F73:F$117)</f>
        <v>130698.57000000002</v>
      </c>
      <c r="H73" s="22">
        <f>SUM(G73:G$117)</f>
        <v>1249235.9399999997</v>
      </c>
      <c r="I73" s="22">
        <f t="shared" si="43"/>
        <v>141.83</v>
      </c>
      <c r="J73" s="22">
        <f>SUM(I73:I$117)</f>
        <v>6093.89</v>
      </c>
      <c r="K73" s="22">
        <f>SUM(J73:J$117)</f>
        <v>94314.03000000001</v>
      </c>
      <c r="N73" s="3">
        <v>69</v>
      </c>
      <c r="O73" s="20">
        <v>0.006105634127629524</v>
      </c>
      <c r="P73" s="22">
        <f t="shared" si="44"/>
        <v>86859.35</v>
      </c>
      <c r="Q73" s="23">
        <f t="shared" si="45"/>
        <v>530.3300000000017</v>
      </c>
      <c r="R73" s="22" t="s">
        <v>275</v>
      </c>
      <c r="S73" s="22">
        <f t="shared" si="46"/>
        <v>11299.21</v>
      </c>
      <c r="T73" s="23">
        <f>SUM(S73:S$117)</f>
        <v>176248.00000000003</v>
      </c>
      <c r="U73" s="23">
        <f>SUM(T73:T$117)</f>
        <v>1927083.9599999997</v>
      </c>
      <c r="V73" s="22">
        <f t="shared" si="47"/>
        <v>66.98</v>
      </c>
      <c r="W73" s="23">
        <f>SUM(V73:V$117)</f>
        <v>6165.770000000001</v>
      </c>
      <c r="X73" s="23">
        <f>SUM(W73:W$117)</f>
        <v>120119.55000000002</v>
      </c>
      <c r="AD73" t="str">
        <f t="shared" si="40"/>
        <v>AVÖ96R3M_069</v>
      </c>
      <c r="AE73" t="str">
        <f t="shared" si="48"/>
        <v>069</v>
      </c>
    </row>
    <row r="74" spans="1:31" ht="12.75">
      <c r="A74" s="4">
        <v>70</v>
      </c>
      <c r="B74" s="21">
        <v>0.016152514681664034</v>
      </c>
      <c r="C74" s="22">
        <f t="shared" si="49"/>
        <v>74985.07</v>
      </c>
      <c r="D74" s="23">
        <f t="shared" si="41"/>
        <v>1211.2000000000116</v>
      </c>
      <c r="E74" s="25" t="s">
        <v>276</v>
      </c>
      <c r="F74" s="22">
        <f t="shared" si="42"/>
        <v>9470.42</v>
      </c>
      <c r="G74" s="22">
        <f>SUM(F74:F$117)</f>
        <v>120797.95</v>
      </c>
      <c r="H74" s="22">
        <f>SUM(G74:G$117)</f>
        <v>1118537.3699999999</v>
      </c>
      <c r="I74" s="22">
        <f t="shared" si="43"/>
        <v>148.52</v>
      </c>
      <c r="J74" s="22">
        <f>SUM(I74:I$117)</f>
        <v>5952.06</v>
      </c>
      <c r="K74" s="22">
        <f>SUM(J74:J$117)</f>
        <v>88220.14000000003</v>
      </c>
      <c r="N74" s="4">
        <v>70</v>
      </c>
      <c r="O74" s="21">
        <v>0.006828197490224042</v>
      </c>
      <c r="P74" s="22">
        <f t="shared" si="44"/>
        <v>86329.02</v>
      </c>
      <c r="Q74" s="23">
        <f t="shared" si="45"/>
        <v>589.4700000000012</v>
      </c>
      <c r="R74" s="22" t="s">
        <v>277</v>
      </c>
      <c r="S74" s="22">
        <f t="shared" si="46"/>
        <v>10903.13</v>
      </c>
      <c r="T74" s="23">
        <f>SUM(S74:S$117)</f>
        <v>164948.79000000007</v>
      </c>
      <c r="U74" s="23">
        <f>SUM(T74:T$117)</f>
        <v>1750835.9599999995</v>
      </c>
      <c r="V74" s="22">
        <f t="shared" si="47"/>
        <v>72.28</v>
      </c>
      <c r="W74" s="23">
        <f>SUM(V74:V$117)</f>
        <v>6098.790000000002</v>
      </c>
      <c r="X74" s="23">
        <f>SUM(W74:W$117)</f>
        <v>113953.78000000003</v>
      </c>
      <c r="AD74" t="str">
        <f t="shared" si="40"/>
        <v>AVÖ96R3M_070</v>
      </c>
      <c r="AE74" t="str">
        <f t="shared" si="48"/>
        <v>070</v>
      </c>
    </row>
    <row r="75" spans="1:31" ht="12.75">
      <c r="A75" s="3">
        <v>71</v>
      </c>
      <c r="B75" s="20">
        <v>0.017674719483866244</v>
      </c>
      <c r="C75" s="22">
        <f t="shared" si="49"/>
        <v>73773.87</v>
      </c>
      <c r="D75" s="23">
        <f t="shared" si="41"/>
        <v>1303.929999999993</v>
      </c>
      <c r="E75" s="25" t="s">
        <v>278</v>
      </c>
      <c r="F75" s="22">
        <f t="shared" si="42"/>
        <v>9046.06</v>
      </c>
      <c r="G75" s="22">
        <f>SUM(F75:F$117)</f>
        <v>111327.52999999998</v>
      </c>
      <c r="H75" s="22">
        <f>SUM(G75:G$117)</f>
        <v>997739.4199999999</v>
      </c>
      <c r="I75" s="22">
        <f t="shared" si="43"/>
        <v>155.23</v>
      </c>
      <c r="J75" s="22">
        <f>SUM(I75:I$117)</f>
        <v>5803.540000000001</v>
      </c>
      <c r="K75" s="22">
        <f>SUM(J75:J$117)</f>
        <v>82268.08000000003</v>
      </c>
      <c r="N75" s="3">
        <v>71</v>
      </c>
      <c r="O75" s="20">
        <v>0.007656540462042153</v>
      </c>
      <c r="P75" s="22">
        <f t="shared" si="44"/>
        <v>85739.55</v>
      </c>
      <c r="Q75" s="23">
        <f t="shared" si="45"/>
        <v>656.4700000000012</v>
      </c>
      <c r="R75" s="22" t="s">
        <v>279</v>
      </c>
      <c r="S75" s="22">
        <f t="shared" si="46"/>
        <v>10513.28</v>
      </c>
      <c r="T75" s="23">
        <f>SUM(S75:S$117)</f>
        <v>154045.6600000001</v>
      </c>
      <c r="U75" s="23">
        <f>SUM(T75:T$117)</f>
        <v>1585887.1699999997</v>
      </c>
      <c r="V75" s="22">
        <f t="shared" si="47"/>
        <v>78.15</v>
      </c>
      <c r="W75" s="23">
        <f>SUM(V75:V$117)</f>
        <v>6026.510000000002</v>
      </c>
      <c r="X75" s="23">
        <f>SUM(W75:W$117)</f>
        <v>107854.98999999999</v>
      </c>
      <c r="AD75" t="str">
        <f t="shared" si="40"/>
        <v>AVÖ96R3M_071</v>
      </c>
      <c r="AE75" t="str">
        <f t="shared" si="48"/>
        <v>071</v>
      </c>
    </row>
    <row r="76" spans="1:31" ht="12.75">
      <c r="A76" s="3">
        <v>72</v>
      </c>
      <c r="B76" s="20">
        <v>0.019407657986939112</v>
      </c>
      <c r="C76" s="22">
        <f t="shared" si="49"/>
        <v>72469.94</v>
      </c>
      <c r="D76" s="23">
        <f t="shared" si="41"/>
        <v>1406.4700000000012</v>
      </c>
      <c r="E76" s="25" t="s">
        <v>280</v>
      </c>
      <c r="F76" s="22">
        <f t="shared" si="42"/>
        <v>8627.36</v>
      </c>
      <c r="G76" s="22">
        <f>SUM(F76:F$117)</f>
        <v>102281.47</v>
      </c>
      <c r="H76" s="22">
        <f>SUM(G76:G$117)</f>
        <v>886411.8899999999</v>
      </c>
      <c r="I76" s="22">
        <f t="shared" si="43"/>
        <v>162.56</v>
      </c>
      <c r="J76" s="22">
        <f>SUM(I76:I$117)</f>
        <v>5648.31</v>
      </c>
      <c r="K76" s="22">
        <f>SUM(J76:J$117)</f>
        <v>76464.54000000002</v>
      </c>
      <c r="N76" s="3">
        <v>72</v>
      </c>
      <c r="O76" s="20">
        <v>0.00861024539549762</v>
      </c>
      <c r="P76" s="22">
        <f t="shared" si="44"/>
        <v>85083.08</v>
      </c>
      <c r="Q76" s="23">
        <f t="shared" si="45"/>
        <v>732.5899999999965</v>
      </c>
      <c r="R76" s="22" t="s">
        <v>281</v>
      </c>
      <c r="S76" s="22">
        <f t="shared" si="46"/>
        <v>10128.92</v>
      </c>
      <c r="T76" s="23">
        <f>SUM(S76:S$117)</f>
        <v>143532.38000000006</v>
      </c>
      <c r="U76" s="23">
        <f>SUM(T76:T$117)</f>
        <v>1431841.5099999995</v>
      </c>
      <c r="V76" s="22">
        <f t="shared" si="47"/>
        <v>84.67</v>
      </c>
      <c r="W76" s="23">
        <f>SUM(V76:V$117)</f>
        <v>5948.3600000000015</v>
      </c>
      <c r="X76" s="23">
        <f>SUM(W76:W$117)</f>
        <v>101828.48000000001</v>
      </c>
      <c r="AD76" t="str">
        <f t="shared" si="40"/>
        <v>AVÖ96R3M_072</v>
      </c>
      <c r="AE76" t="str">
        <f t="shared" si="48"/>
        <v>072</v>
      </c>
    </row>
    <row r="77" spans="1:31" ht="12.75">
      <c r="A77" s="3">
        <v>73</v>
      </c>
      <c r="B77" s="20">
        <v>0.02145429270588001</v>
      </c>
      <c r="C77" s="22">
        <f t="shared" si="49"/>
        <v>71063.47</v>
      </c>
      <c r="D77" s="23">
        <f t="shared" si="41"/>
        <v>1524.6199999999953</v>
      </c>
      <c r="E77" s="25" t="s">
        <v>282</v>
      </c>
      <c r="F77" s="22">
        <f t="shared" si="42"/>
        <v>8213.51</v>
      </c>
      <c r="G77" s="22">
        <f>SUM(F77:F$117)</f>
        <v>93654.10999999999</v>
      </c>
      <c r="H77" s="22">
        <f>SUM(G77:G$117)</f>
        <v>784130.4199999999</v>
      </c>
      <c r="I77" s="22">
        <f t="shared" si="43"/>
        <v>171.08</v>
      </c>
      <c r="J77" s="22">
        <f>SUM(I77:I$117)</f>
        <v>5485.750000000001</v>
      </c>
      <c r="K77" s="22">
        <f>SUM(J77:J$117)</f>
        <v>70816.23000000004</v>
      </c>
      <c r="N77" s="3">
        <v>73</v>
      </c>
      <c r="O77" s="20">
        <v>0.009712427772572746</v>
      </c>
      <c r="P77" s="22">
        <f t="shared" si="44"/>
        <v>84350.49</v>
      </c>
      <c r="Q77" s="23">
        <f t="shared" si="45"/>
        <v>819.25</v>
      </c>
      <c r="R77" s="22" t="s">
        <v>283</v>
      </c>
      <c r="S77" s="22">
        <f t="shared" si="46"/>
        <v>9749.23</v>
      </c>
      <c r="T77" s="23">
        <f>SUM(S77:S$117)</f>
        <v>133403.46000000005</v>
      </c>
      <c r="U77" s="23">
        <f>SUM(T77:T$117)</f>
        <v>1288309.1299999997</v>
      </c>
      <c r="V77" s="22">
        <f t="shared" si="47"/>
        <v>91.93</v>
      </c>
      <c r="W77" s="23">
        <f>SUM(V77:V$117)</f>
        <v>5863.690000000001</v>
      </c>
      <c r="X77" s="23">
        <f>SUM(W77:W$117)</f>
        <v>95880.12000000002</v>
      </c>
      <c r="AD77" t="str">
        <f t="shared" si="40"/>
        <v>AVÖ96R3M_073</v>
      </c>
      <c r="AE77" t="str">
        <f t="shared" si="48"/>
        <v>073</v>
      </c>
    </row>
    <row r="78" spans="1:31" ht="12.75">
      <c r="A78" s="3">
        <v>74</v>
      </c>
      <c r="B78" s="20">
        <v>0.023872015355238755</v>
      </c>
      <c r="C78" s="22">
        <f t="shared" si="49"/>
        <v>69538.85</v>
      </c>
      <c r="D78" s="23">
        <f t="shared" si="41"/>
        <v>1660.0299999999988</v>
      </c>
      <c r="E78" s="25" t="s">
        <v>284</v>
      </c>
      <c r="F78" s="22">
        <f t="shared" si="42"/>
        <v>7803.2</v>
      </c>
      <c r="G78" s="22">
        <f>SUM(F78:F$117)</f>
        <v>85440.59999999999</v>
      </c>
      <c r="H78" s="22">
        <f>SUM(G78:G$117)</f>
        <v>690476.3099999999</v>
      </c>
      <c r="I78" s="22">
        <f t="shared" si="43"/>
        <v>180.85</v>
      </c>
      <c r="J78" s="22">
        <f>SUM(I78:I$117)</f>
        <v>5314.670000000001</v>
      </c>
      <c r="K78" s="22">
        <f>SUM(J78:J$117)</f>
        <v>65330.48000000003</v>
      </c>
      <c r="N78" s="3">
        <v>74</v>
      </c>
      <c r="O78" s="20">
        <v>0.01099011583814658</v>
      </c>
      <c r="P78" s="22">
        <f t="shared" si="44"/>
        <v>83531.24</v>
      </c>
      <c r="Q78" s="23">
        <f t="shared" si="45"/>
        <v>918.0200000000041</v>
      </c>
      <c r="R78" s="22" t="s">
        <v>285</v>
      </c>
      <c r="S78" s="22">
        <f t="shared" si="46"/>
        <v>9373.34</v>
      </c>
      <c r="T78" s="23">
        <f>SUM(S78:S$117)</f>
        <v>123654.23000000001</v>
      </c>
      <c r="U78" s="23">
        <f>SUM(T78:T$117)</f>
        <v>1154905.6699999997</v>
      </c>
      <c r="V78" s="22">
        <f t="shared" si="47"/>
        <v>100.01</v>
      </c>
      <c r="W78" s="23">
        <f>SUM(V78:V$117)</f>
        <v>5771.760000000002</v>
      </c>
      <c r="X78" s="23">
        <f>SUM(W78:W$117)</f>
        <v>90016.43000000002</v>
      </c>
      <c r="AD78" t="str">
        <f t="shared" si="40"/>
        <v>AVÖ96R3M_074</v>
      </c>
      <c r="AE78" t="str">
        <f t="shared" si="48"/>
        <v>074</v>
      </c>
    </row>
    <row r="79" spans="1:31" ht="12.75">
      <c r="A79" s="3">
        <v>75</v>
      </c>
      <c r="B79" s="20">
        <v>0.026669025165206254</v>
      </c>
      <c r="C79" s="22">
        <f t="shared" si="49"/>
        <v>67878.82</v>
      </c>
      <c r="D79" s="23">
        <f t="shared" si="41"/>
        <v>1810.2600000000093</v>
      </c>
      <c r="E79" s="25" t="s">
        <v>286</v>
      </c>
      <c r="F79" s="22">
        <f t="shared" si="42"/>
        <v>7395.07</v>
      </c>
      <c r="G79" s="22">
        <f>SUM(F79:F$117)</f>
        <v>77637.39999999998</v>
      </c>
      <c r="H79" s="22">
        <f>SUM(G79:G$117)</f>
        <v>605035.7099999998</v>
      </c>
      <c r="I79" s="22">
        <f t="shared" si="43"/>
        <v>191.47</v>
      </c>
      <c r="J79" s="22">
        <f>SUM(I79:I$117)</f>
        <v>5133.820000000001</v>
      </c>
      <c r="K79" s="22">
        <f>SUM(J79:J$117)</f>
        <v>60015.81000000002</v>
      </c>
      <c r="N79" s="3">
        <v>75</v>
      </c>
      <c r="O79" s="20">
        <v>0.012474053866722137</v>
      </c>
      <c r="P79" s="22">
        <f t="shared" si="44"/>
        <v>82613.22</v>
      </c>
      <c r="Q79" s="23">
        <f t="shared" si="45"/>
        <v>1030.520000000004</v>
      </c>
      <c r="R79" s="22" t="s">
        <v>287</v>
      </c>
      <c r="S79" s="22">
        <f t="shared" si="46"/>
        <v>9000.31</v>
      </c>
      <c r="T79" s="23">
        <f>SUM(S79:S$117)</f>
        <v>114280.88999999998</v>
      </c>
      <c r="U79" s="23">
        <f>SUM(T79:T$117)</f>
        <v>1031251.44</v>
      </c>
      <c r="V79" s="22">
        <f t="shared" si="47"/>
        <v>109</v>
      </c>
      <c r="W79" s="23">
        <f>SUM(V79:V$117)</f>
        <v>5671.750000000002</v>
      </c>
      <c r="X79" s="23">
        <f>SUM(W79:W$117)</f>
        <v>84244.67000000001</v>
      </c>
      <c r="AD79" t="str">
        <f t="shared" si="40"/>
        <v>AVÖ96R3M_075</v>
      </c>
      <c r="AE79" t="str">
        <f t="shared" si="48"/>
        <v>075</v>
      </c>
    </row>
    <row r="80" spans="1:31" ht="12.75">
      <c r="A80" s="3">
        <v>76</v>
      </c>
      <c r="B80" s="20">
        <v>0.029831217850830906</v>
      </c>
      <c r="C80" s="22">
        <f t="shared" si="49"/>
        <v>66068.56</v>
      </c>
      <c r="D80" s="23">
        <f t="shared" si="41"/>
        <v>1970.9099999999962</v>
      </c>
      <c r="E80" s="25" t="s">
        <v>288</v>
      </c>
      <c r="F80" s="22">
        <f t="shared" si="42"/>
        <v>6988.21</v>
      </c>
      <c r="G80" s="22">
        <f>SUM(F80:F$117)</f>
        <v>70242.32999999999</v>
      </c>
      <c r="H80" s="22">
        <f>SUM(G80:G$117)</f>
        <v>527398.31</v>
      </c>
      <c r="I80" s="22">
        <f t="shared" si="43"/>
        <v>202.4</v>
      </c>
      <c r="J80" s="22">
        <f>SUM(I80:I$117)</f>
        <v>4942.350000000001</v>
      </c>
      <c r="K80" s="22">
        <f>SUM(J80:J$117)</f>
        <v>54881.99000000003</v>
      </c>
      <c r="N80" s="3">
        <v>76</v>
      </c>
      <c r="O80" s="20">
        <v>0.014199387725595949</v>
      </c>
      <c r="P80" s="22">
        <f t="shared" si="44"/>
        <v>81582.7</v>
      </c>
      <c r="Q80" s="23">
        <f t="shared" si="45"/>
        <v>1158.4199999999983</v>
      </c>
      <c r="R80" s="22" t="s">
        <v>289</v>
      </c>
      <c r="S80" s="22">
        <f t="shared" si="46"/>
        <v>8629.17</v>
      </c>
      <c r="T80" s="23">
        <f>SUM(S80:S$117)</f>
        <v>105280.57999999999</v>
      </c>
      <c r="U80" s="23">
        <f>SUM(T80:T$117)</f>
        <v>916970.55</v>
      </c>
      <c r="V80" s="22">
        <f t="shared" si="47"/>
        <v>118.96</v>
      </c>
      <c r="W80" s="23">
        <f>SUM(V80:V$117)</f>
        <v>5562.750000000002</v>
      </c>
      <c r="X80" s="23">
        <f>SUM(W80:W$117)</f>
        <v>78572.92000000001</v>
      </c>
      <c r="AD80" t="str">
        <f t="shared" si="40"/>
        <v>AVÖ96R3M_076</v>
      </c>
      <c r="AE80" t="str">
        <f t="shared" si="48"/>
        <v>076</v>
      </c>
    </row>
    <row r="81" spans="1:31" ht="12.75">
      <c r="A81" s="3">
        <v>77</v>
      </c>
      <c r="B81" s="20">
        <v>0.03337960552093341</v>
      </c>
      <c r="C81" s="22">
        <f t="shared" si="49"/>
        <v>64097.65</v>
      </c>
      <c r="D81" s="23">
        <f t="shared" si="41"/>
        <v>2139.550000000003</v>
      </c>
      <c r="E81" s="25" t="s">
        <v>290</v>
      </c>
      <c r="F81" s="22">
        <f t="shared" si="42"/>
        <v>6582.27</v>
      </c>
      <c r="G81" s="22">
        <f>SUM(F81:F$117)</f>
        <v>63254.119999999995</v>
      </c>
      <c r="H81" s="22">
        <f>SUM(G81:G$117)</f>
        <v>457155.97999999986</v>
      </c>
      <c r="I81" s="22">
        <f t="shared" si="43"/>
        <v>213.31</v>
      </c>
      <c r="J81" s="22">
        <f>SUM(I81:I$117)</f>
        <v>4739.950000000002</v>
      </c>
      <c r="K81" s="22">
        <f>SUM(J81:J$117)</f>
        <v>49939.64000000001</v>
      </c>
      <c r="N81" s="3">
        <v>77</v>
      </c>
      <c r="O81" s="20">
        <v>0.016206947320671843</v>
      </c>
      <c r="P81" s="22">
        <f t="shared" si="44"/>
        <v>80424.28</v>
      </c>
      <c r="Q81" s="23">
        <f t="shared" si="45"/>
        <v>1303.429999999993</v>
      </c>
      <c r="R81" s="22" t="s">
        <v>291</v>
      </c>
      <c r="S81" s="22">
        <f t="shared" si="46"/>
        <v>8258.87</v>
      </c>
      <c r="T81" s="23">
        <f>SUM(S81:S$117)</f>
        <v>96651.41</v>
      </c>
      <c r="U81" s="23">
        <f>SUM(T81:T$117)</f>
        <v>811689.97</v>
      </c>
      <c r="V81" s="22">
        <f t="shared" si="47"/>
        <v>129.95</v>
      </c>
      <c r="W81" s="23">
        <f>SUM(V81:V$117)</f>
        <v>5443.790000000002</v>
      </c>
      <c r="X81" s="23">
        <f>SUM(W81:W$117)</f>
        <v>73010.17</v>
      </c>
      <c r="AD81" t="str">
        <f t="shared" si="40"/>
        <v>AVÖ96R3M_077</v>
      </c>
      <c r="AE81" t="str">
        <f t="shared" si="48"/>
        <v>077</v>
      </c>
    </row>
    <row r="82" spans="1:31" ht="12.75">
      <c r="A82" s="3">
        <v>78</v>
      </c>
      <c r="B82" s="20">
        <v>0.03736360692022298</v>
      </c>
      <c r="C82" s="22">
        <f t="shared" si="49"/>
        <v>61958.1</v>
      </c>
      <c r="D82" s="23">
        <f t="shared" si="41"/>
        <v>2314.979999999996</v>
      </c>
      <c r="E82" s="25" t="s">
        <v>292</v>
      </c>
      <c r="F82" s="22">
        <f t="shared" si="42"/>
        <v>6177.24</v>
      </c>
      <c r="G82" s="22">
        <f>SUM(F82:F$117)</f>
        <v>56671.84999999999</v>
      </c>
      <c r="H82" s="22">
        <f>SUM(G82:G$117)</f>
        <v>393901.85999999987</v>
      </c>
      <c r="I82" s="22">
        <f t="shared" si="43"/>
        <v>224.08</v>
      </c>
      <c r="J82" s="22">
        <f>SUM(I82:I$117)</f>
        <v>4526.640000000002</v>
      </c>
      <c r="K82" s="22">
        <f>SUM(J82:J$117)</f>
        <v>45199.69000000001</v>
      </c>
      <c r="N82" s="3">
        <v>78</v>
      </c>
      <c r="O82" s="20">
        <v>0.01854467707343972</v>
      </c>
      <c r="P82" s="22">
        <f t="shared" si="44"/>
        <v>79120.85</v>
      </c>
      <c r="Q82" s="23">
        <f t="shared" si="45"/>
        <v>1467.270000000004</v>
      </c>
      <c r="R82" s="22" t="s">
        <v>293</v>
      </c>
      <c r="S82" s="22">
        <f t="shared" si="46"/>
        <v>7888.37</v>
      </c>
      <c r="T82" s="23">
        <f>SUM(S82:S$117)</f>
        <v>88392.54</v>
      </c>
      <c r="U82" s="23">
        <f>SUM(T82:T$117)</f>
        <v>715038.5599999999</v>
      </c>
      <c r="V82" s="22">
        <f t="shared" si="47"/>
        <v>142.03</v>
      </c>
      <c r="W82" s="23">
        <f>SUM(V82:V$117)</f>
        <v>5313.840000000001</v>
      </c>
      <c r="X82" s="23">
        <f>SUM(W82:W$117)</f>
        <v>67566.38</v>
      </c>
      <c r="AD82" t="str">
        <f t="shared" si="40"/>
        <v>AVÖ96R3M_078</v>
      </c>
      <c r="AE82" t="str">
        <f t="shared" si="48"/>
        <v>078</v>
      </c>
    </row>
    <row r="83" spans="1:31" ht="12.75">
      <c r="A83" s="3">
        <v>79</v>
      </c>
      <c r="B83" s="20">
        <v>0.04185395020375343</v>
      </c>
      <c r="C83" s="22">
        <f t="shared" si="49"/>
        <v>59643.12</v>
      </c>
      <c r="D83" s="23">
        <f t="shared" si="41"/>
        <v>2496.300000000003</v>
      </c>
      <c r="E83" s="25" t="s">
        <v>294</v>
      </c>
      <c r="F83" s="22">
        <f t="shared" si="42"/>
        <v>5773.24</v>
      </c>
      <c r="G83" s="22">
        <f>SUM(F83:F$117)</f>
        <v>50494.60999999999</v>
      </c>
      <c r="H83" s="22">
        <f>SUM(G83:G$117)</f>
        <v>337230.0099999999</v>
      </c>
      <c r="I83" s="22">
        <f t="shared" si="43"/>
        <v>234.6</v>
      </c>
      <c r="J83" s="22">
        <f>SUM(I83:I$117)</f>
        <v>4302.560000000002</v>
      </c>
      <c r="K83" s="22">
        <f>SUM(J83:J$117)</f>
        <v>40673.05000000001</v>
      </c>
      <c r="N83" s="3">
        <v>79</v>
      </c>
      <c r="O83" s="20">
        <v>0.021268803415801542</v>
      </c>
      <c r="P83" s="22">
        <f t="shared" si="44"/>
        <v>77653.58</v>
      </c>
      <c r="Q83" s="23">
        <f t="shared" si="45"/>
        <v>1651.6000000000058</v>
      </c>
      <c r="R83" s="22" t="s">
        <v>295</v>
      </c>
      <c r="S83" s="22">
        <f t="shared" si="46"/>
        <v>7516.59</v>
      </c>
      <c r="T83" s="23">
        <f>SUM(S83:S$117)</f>
        <v>80504.16999999998</v>
      </c>
      <c r="U83" s="23">
        <f>SUM(T83:T$117)</f>
        <v>626646.02</v>
      </c>
      <c r="V83" s="22">
        <f t="shared" si="47"/>
        <v>155.21</v>
      </c>
      <c r="W83" s="23">
        <f>SUM(V83:V$117)</f>
        <v>5171.810000000001</v>
      </c>
      <c r="X83" s="23">
        <f>SUM(W83:W$117)</f>
        <v>62252.54000000002</v>
      </c>
      <c r="AD83" t="str">
        <f t="shared" si="40"/>
        <v>AVÖ96R3M_079</v>
      </c>
      <c r="AE83" t="str">
        <f t="shared" si="48"/>
        <v>079</v>
      </c>
    </row>
    <row r="84" spans="1:31" ht="12.75">
      <c r="A84" s="4">
        <v>80</v>
      </c>
      <c r="B84" s="21">
        <v>0.046918185041836535</v>
      </c>
      <c r="C84" s="22">
        <f t="shared" si="49"/>
        <v>57146.82</v>
      </c>
      <c r="D84" s="23">
        <f t="shared" si="41"/>
        <v>2681.230000000003</v>
      </c>
      <c r="E84" s="25" t="s">
        <v>296</v>
      </c>
      <c r="F84" s="22">
        <f t="shared" si="42"/>
        <v>5370.49</v>
      </c>
      <c r="G84" s="22">
        <f>SUM(F84:F$117)</f>
        <v>44721.369999999995</v>
      </c>
      <c r="H84" s="22">
        <f>SUM(G84:G$117)</f>
        <v>286735.3999999999</v>
      </c>
      <c r="I84" s="22">
        <f t="shared" si="43"/>
        <v>244.64</v>
      </c>
      <c r="J84" s="22">
        <f>SUM(I84:I$117)</f>
        <v>4067.9600000000005</v>
      </c>
      <c r="K84" s="22">
        <f>SUM(J84:J$117)</f>
        <v>36370.490000000005</v>
      </c>
      <c r="N84" s="4">
        <v>80</v>
      </c>
      <c r="O84" s="21">
        <v>0.024444958447083553</v>
      </c>
      <c r="P84" s="22">
        <f t="shared" si="44"/>
        <v>76001.98</v>
      </c>
      <c r="Q84" s="23">
        <f t="shared" si="45"/>
        <v>1857.8699999999953</v>
      </c>
      <c r="R84" s="22" t="s">
        <v>297</v>
      </c>
      <c r="S84" s="22">
        <f t="shared" si="46"/>
        <v>7142.45</v>
      </c>
      <c r="T84" s="23">
        <f>SUM(S84:S$117)</f>
        <v>72987.58</v>
      </c>
      <c r="U84" s="23">
        <f>SUM(T84:T$117)</f>
        <v>546141.8500000001</v>
      </c>
      <c r="V84" s="22">
        <f t="shared" si="47"/>
        <v>169.51</v>
      </c>
      <c r="W84" s="23">
        <f>SUM(V84:V$117)</f>
        <v>5016.600000000001</v>
      </c>
      <c r="X84" s="23">
        <f>SUM(W84:W$117)</f>
        <v>57080.73000000001</v>
      </c>
      <c r="AD84" t="str">
        <f aca="true" t="shared" si="50" ref="AD84:AD99">"AVÖ96R3M_"&amp;AE84</f>
        <v>AVÖ96R3M_080</v>
      </c>
      <c r="AE84" t="str">
        <f t="shared" si="48"/>
        <v>080</v>
      </c>
    </row>
    <row r="85" spans="1:31" ht="12.75">
      <c r="A85" s="3">
        <v>81</v>
      </c>
      <c r="B85" s="20">
        <v>0.05262899370397548</v>
      </c>
      <c r="C85" s="22">
        <f t="shared" si="49"/>
        <v>54465.59</v>
      </c>
      <c r="D85" s="23">
        <f aca="true" t="shared" si="51" ref="D85:D100">C85-C86</f>
        <v>2866.469999999994</v>
      </c>
      <c r="E85" s="25" t="s">
        <v>298</v>
      </c>
      <c r="F85" s="22">
        <f aca="true" t="shared" si="52" ref="F85:F100">ROUND(C85*F$3^(A85*(-1)),2)</f>
        <v>4969.43</v>
      </c>
      <c r="G85" s="22">
        <f>SUM(F85:F$117)</f>
        <v>39350.88</v>
      </c>
      <c r="H85" s="22">
        <f>SUM(G85:G$117)</f>
        <v>242014.03000000003</v>
      </c>
      <c r="I85" s="22">
        <f aca="true" t="shared" si="53" ref="I85:I100">ROUND(D85*I$3^((A85+1)*(-1)),2)</f>
        <v>253.92</v>
      </c>
      <c r="J85" s="22">
        <f>SUM(I85:I$117)</f>
        <v>3823.3200000000006</v>
      </c>
      <c r="K85" s="22">
        <f>SUM(J85:J$117)</f>
        <v>32302.529999999995</v>
      </c>
      <c r="N85" s="3">
        <v>81</v>
      </c>
      <c r="O85" s="20">
        <v>0.02814981028374416</v>
      </c>
      <c r="P85" s="22">
        <f aca="true" t="shared" si="54" ref="P85:P100">ROUND(P84-O84*P84,2)</f>
        <v>74144.11</v>
      </c>
      <c r="Q85" s="23">
        <f aca="true" t="shared" si="55" ref="Q85:Q100">P85-P86</f>
        <v>2087.1399999999994</v>
      </c>
      <c r="R85" s="22" t="s">
        <v>299</v>
      </c>
      <c r="S85" s="22">
        <f aca="true" t="shared" si="56" ref="S85:S100">ROUND(P85*S$3^(N85*(-1)),2)</f>
        <v>6764.9</v>
      </c>
      <c r="T85" s="23">
        <f>SUM(S85:S$117)</f>
        <v>65845.12999999999</v>
      </c>
      <c r="U85" s="23">
        <f>SUM(T85:T$117)</f>
        <v>473154.2700000001</v>
      </c>
      <c r="V85" s="22">
        <f aca="true" t="shared" si="57" ref="V85:V100">ROUND(Q85*V$3^((N85+1)*(-1)),2)</f>
        <v>184.88</v>
      </c>
      <c r="W85" s="23">
        <f>SUM(V85:V$117)</f>
        <v>4847.09</v>
      </c>
      <c r="X85" s="23">
        <f>SUM(W85:W$117)</f>
        <v>52064.13000000002</v>
      </c>
      <c r="AD85" t="str">
        <f t="shared" si="50"/>
        <v>AVÖ96R3M_081</v>
      </c>
      <c r="AE85" t="str">
        <f aca="true" t="shared" si="58" ref="AE85:AE100">RIGHT(("000"&amp;A85),3)</f>
        <v>081</v>
      </c>
    </row>
    <row r="86" spans="1:31" ht="12.75">
      <c r="A86" s="3">
        <v>82</v>
      </c>
      <c r="B86" s="20">
        <v>0.059068811094347945</v>
      </c>
      <c r="C86" s="22">
        <f aca="true" t="shared" si="59" ref="C86:C101">ROUND(C85-B85*C85,2)</f>
        <v>51599.12</v>
      </c>
      <c r="D86" s="23">
        <f t="shared" si="51"/>
        <v>3047.9000000000015</v>
      </c>
      <c r="E86" s="25" t="s">
        <v>300</v>
      </c>
      <c r="F86" s="22">
        <f t="shared" si="52"/>
        <v>4570.78</v>
      </c>
      <c r="G86" s="22">
        <f>SUM(F86:F$117)</f>
        <v>34381.44999999999</v>
      </c>
      <c r="H86" s="22">
        <f>SUM(G86:G$117)</f>
        <v>202663.15000000002</v>
      </c>
      <c r="I86" s="22">
        <f t="shared" si="53"/>
        <v>262.13</v>
      </c>
      <c r="J86" s="22">
        <f>SUM(I86:I$117)</f>
        <v>3569.4000000000005</v>
      </c>
      <c r="K86" s="22">
        <f>SUM(J86:J$117)</f>
        <v>28479.210000000003</v>
      </c>
      <c r="N86" s="3">
        <v>82</v>
      </c>
      <c r="O86" s="20">
        <v>0.032473913491739885</v>
      </c>
      <c r="P86" s="22">
        <f t="shared" si="54"/>
        <v>72056.97</v>
      </c>
      <c r="Q86" s="23">
        <f t="shared" si="55"/>
        <v>2339.970000000001</v>
      </c>
      <c r="R86" s="22" t="s">
        <v>301</v>
      </c>
      <c r="S86" s="22">
        <f t="shared" si="56"/>
        <v>6382.98</v>
      </c>
      <c r="T86" s="23">
        <f>SUM(S86:S$117)</f>
        <v>59080.23</v>
      </c>
      <c r="U86" s="23">
        <f>SUM(T86:T$117)</f>
        <v>407309.1400000001</v>
      </c>
      <c r="V86" s="22">
        <f t="shared" si="57"/>
        <v>201.24</v>
      </c>
      <c r="W86" s="23">
        <f>SUM(V86:V$117)</f>
        <v>4662.210000000001</v>
      </c>
      <c r="X86" s="23">
        <f>SUM(W86:W$117)</f>
        <v>47217.040000000015</v>
      </c>
      <c r="AD86" t="str">
        <f t="shared" si="50"/>
        <v>AVÖ96R3M_082</v>
      </c>
      <c r="AE86" t="str">
        <f t="shared" si="58"/>
        <v>082</v>
      </c>
    </row>
    <row r="87" spans="1:31" ht="12.75">
      <c r="A87" s="3">
        <v>83</v>
      </c>
      <c r="B87" s="20">
        <v>0.06633186693797076</v>
      </c>
      <c r="C87" s="22">
        <f t="shared" si="59"/>
        <v>48551.22</v>
      </c>
      <c r="D87" s="23">
        <f t="shared" si="51"/>
        <v>3220.489999999998</v>
      </c>
      <c r="E87" s="25" t="s">
        <v>302</v>
      </c>
      <c r="F87" s="22">
        <f t="shared" si="52"/>
        <v>4175.52</v>
      </c>
      <c r="G87" s="22">
        <f>SUM(F87:F$117)</f>
        <v>29810.66999999999</v>
      </c>
      <c r="H87" s="22">
        <f>SUM(G87:G$117)</f>
        <v>168281.70000000004</v>
      </c>
      <c r="I87" s="22">
        <f t="shared" si="53"/>
        <v>268.9</v>
      </c>
      <c r="J87" s="22">
        <f>SUM(I87:I$117)</f>
        <v>3307.270000000001</v>
      </c>
      <c r="K87" s="22">
        <f>SUM(J87:J$117)</f>
        <v>24909.809999999994</v>
      </c>
      <c r="N87" s="3">
        <v>83</v>
      </c>
      <c r="O87" s="20">
        <v>0.037524609939462904</v>
      </c>
      <c r="P87" s="22">
        <f t="shared" si="54"/>
        <v>69717</v>
      </c>
      <c r="Q87" s="23">
        <f t="shared" si="55"/>
        <v>2616.100000000006</v>
      </c>
      <c r="R87" s="22" t="s">
        <v>303</v>
      </c>
      <c r="S87" s="22">
        <f t="shared" si="56"/>
        <v>5995.83</v>
      </c>
      <c r="T87" s="23">
        <f>SUM(S87:S$117)</f>
        <v>52697.24999999999</v>
      </c>
      <c r="U87" s="23">
        <f>SUM(T87:T$117)</f>
        <v>348228.91000000003</v>
      </c>
      <c r="V87" s="22">
        <f t="shared" si="57"/>
        <v>218.44</v>
      </c>
      <c r="W87" s="23">
        <f>SUM(V87:V$117)</f>
        <v>4460.97</v>
      </c>
      <c r="X87" s="23">
        <f>SUM(W87:W$117)</f>
        <v>42554.830000000016</v>
      </c>
      <c r="AD87" t="str">
        <f t="shared" si="50"/>
        <v>AVÖ96R3M_083</v>
      </c>
      <c r="AE87" t="str">
        <f t="shared" si="58"/>
        <v>083</v>
      </c>
    </row>
    <row r="88" spans="1:31" ht="12.75">
      <c r="A88" s="3">
        <v>84</v>
      </c>
      <c r="B88" s="20">
        <v>0.07412793158175383</v>
      </c>
      <c r="C88" s="22">
        <f t="shared" si="59"/>
        <v>45330.73</v>
      </c>
      <c r="D88" s="23">
        <f t="shared" si="51"/>
        <v>3360.270000000004</v>
      </c>
      <c r="E88" s="25" t="s">
        <v>304</v>
      </c>
      <c r="F88" s="22">
        <f t="shared" si="52"/>
        <v>3785</v>
      </c>
      <c r="G88" s="22">
        <f>SUM(F88:F$117)</f>
        <v>25635.14999999999</v>
      </c>
      <c r="H88" s="22">
        <f>SUM(G88:G$117)</f>
        <v>138471.03000000006</v>
      </c>
      <c r="I88" s="22">
        <f t="shared" si="53"/>
        <v>272.4</v>
      </c>
      <c r="J88" s="22">
        <f>SUM(I88:I$117)</f>
        <v>3038.3700000000003</v>
      </c>
      <c r="K88" s="22">
        <f>SUM(J88:J$117)</f>
        <v>21602.539999999997</v>
      </c>
      <c r="N88" s="3">
        <v>84</v>
      </c>
      <c r="O88" s="20">
        <v>0.04342943346741842</v>
      </c>
      <c r="P88" s="22">
        <f t="shared" si="54"/>
        <v>67100.9</v>
      </c>
      <c r="Q88" s="23">
        <f t="shared" si="55"/>
        <v>2914.149999999994</v>
      </c>
      <c r="R88" s="22" t="s">
        <v>305</v>
      </c>
      <c r="S88" s="22">
        <f t="shared" si="56"/>
        <v>5602.75</v>
      </c>
      <c r="T88" s="23">
        <f>SUM(S88:S$117)</f>
        <v>46701.41999999999</v>
      </c>
      <c r="U88" s="23">
        <f>SUM(T88:T$117)</f>
        <v>295531.6600000001</v>
      </c>
      <c r="V88" s="22">
        <f t="shared" si="57"/>
        <v>236.24</v>
      </c>
      <c r="W88" s="23">
        <f>SUM(V88:V$117)</f>
        <v>4242.530000000001</v>
      </c>
      <c r="X88" s="23">
        <f>SUM(W88:W$117)</f>
        <v>38093.86000000001</v>
      </c>
      <c r="AD88" t="str">
        <f t="shared" si="50"/>
        <v>AVÖ96R3M_084</v>
      </c>
      <c r="AE88" t="str">
        <f t="shared" si="58"/>
        <v>084</v>
      </c>
    </row>
    <row r="89" spans="1:31" ht="12.75">
      <c r="A89" s="3">
        <v>85</v>
      </c>
      <c r="B89" s="20">
        <v>0.08202080890012291</v>
      </c>
      <c r="C89" s="22">
        <f t="shared" si="59"/>
        <v>41970.46</v>
      </c>
      <c r="D89" s="23">
        <f t="shared" si="51"/>
        <v>3442.449999999997</v>
      </c>
      <c r="E89" s="25" t="s">
        <v>306</v>
      </c>
      <c r="F89" s="22">
        <f t="shared" si="52"/>
        <v>3402.36</v>
      </c>
      <c r="G89" s="22">
        <f>SUM(F89:F$117)</f>
        <v>21850.149999999994</v>
      </c>
      <c r="H89" s="22">
        <f>SUM(G89:G$117)</f>
        <v>112835.87999999999</v>
      </c>
      <c r="I89" s="22">
        <f t="shared" si="53"/>
        <v>270.94</v>
      </c>
      <c r="J89" s="22">
        <f>SUM(I89:I$117)</f>
        <v>2765.9700000000003</v>
      </c>
      <c r="K89" s="22">
        <f>SUM(J89:J$117)</f>
        <v>18564.169999999995</v>
      </c>
      <c r="N89" s="3">
        <v>85</v>
      </c>
      <c r="O89" s="20">
        <v>0.049934924165593586</v>
      </c>
      <c r="P89" s="22">
        <f t="shared" si="54"/>
        <v>64186.75</v>
      </c>
      <c r="Q89" s="23">
        <f t="shared" si="55"/>
        <v>3205.1600000000035</v>
      </c>
      <c r="R89" s="22" t="s">
        <v>307</v>
      </c>
      <c r="S89" s="22">
        <f t="shared" si="56"/>
        <v>5203.33</v>
      </c>
      <c r="T89" s="23">
        <f>SUM(S89:S$117)</f>
        <v>41098.66999999999</v>
      </c>
      <c r="U89" s="23">
        <f>SUM(T89:T$117)</f>
        <v>248830.23999999993</v>
      </c>
      <c r="V89" s="22">
        <f t="shared" si="57"/>
        <v>252.26</v>
      </c>
      <c r="W89" s="23">
        <f>SUM(V89:V$117)</f>
        <v>4006.2899999999995</v>
      </c>
      <c r="X89" s="23">
        <f>SUM(W89:W$117)</f>
        <v>33851.33000000001</v>
      </c>
      <c r="AD89" t="str">
        <f t="shared" si="50"/>
        <v>AVÖ96R3M_085</v>
      </c>
      <c r="AE89" t="str">
        <f t="shared" si="58"/>
        <v>085</v>
      </c>
    </row>
    <row r="90" spans="1:31" ht="12.75">
      <c r="A90" s="3">
        <v>86</v>
      </c>
      <c r="B90" s="20">
        <v>0.09030845734327508</v>
      </c>
      <c r="C90" s="22">
        <f t="shared" si="59"/>
        <v>38528.01</v>
      </c>
      <c r="D90" s="23">
        <f t="shared" si="51"/>
        <v>3479.4100000000035</v>
      </c>
      <c r="E90" s="25" t="s">
        <v>308</v>
      </c>
      <c r="F90" s="22">
        <f t="shared" si="52"/>
        <v>3032.32</v>
      </c>
      <c r="G90" s="22">
        <f>SUM(F90:F$117)</f>
        <v>18447.789999999997</v>
      </c>
      <c r="H90" s="22">
        <f>SUM(G90:G$117)</f>
        <v>90985.73</v>
      </c>
      <c r="I90" s="22">
        <f t="shared" si="53"/>
        <v>265.87</v>
      </c>
      <c r="J90" s="22">
        <f>SUM(I90:I$117)</f>
        <v>2495.03</v>
      </c>
      <c r="K90" s="22">
        <f>SUM(J90:J$117)</f>
        <v>15798.2</v>
      </c>
      <c r="N90" s="3">
        <v>86</v>
      </c>
      <c r="O90" s="20">
        <v>0.0567195036256705</v>
      </c>
      <c r="P90" s="22">
        <f t="shared" si="54"/>
        <v>60981.59</v>
      </c>
      <c r="Q90" s="23">
        <f t="shared" si="55"/>
        <v>3458.8499999999985</v>
      </c>
      <c r="R90" s="22" t="s">
        <v>309</v>
      </c>
      <c r="S90" s="22">
        <f t="shared" si="56"/>
        <v>4799.52</v>
      </c>
      <c r="T90" s="23">
        <f>SUM(S90:S$117)</f>
        <v>35895.340000000004</v>
      </c>
      <c r="U90" s="23">
        <f>SUM(T90:T$117)</f>
        <v>207731.56999999998</v>
      </c>
      <c r="V90" s="22">
        <f t="shared" si="57"/>
        <v>264.3</v>
      </c>
      <c r="W90" s="23">
        <f>SUM(V90:V$117)</f>
        <v>3754.0299999999993</v>
      </c>
      <c r="X90" s="23">
        <f>SUM(W90:W$117)</f>
        <v>29845.039999999994</v>
      </c>
      <c r="AD90" t="str">
        <f t="shared" si="50"/>
        <v>AVÖ96R3M_086</v>
      </c>
      <c r="AE90" t="str">
        <f t="shared" si="58"/>
        <v>086</v>
      </c>
    </row>
    <row r="91" spans="1:31" ht="12.75">
      <c r="A91" s="3">
        <v>87</v>
      </c>
      <c r="B91" s="20">
        <v>0.0992012937531505</v>
      </c>
      <c r="C91" s="22">
        <f t="shared" si="59"/>
        <v>35048.6</v>
      </c>
      <c r="D91" s="23">
        <f t="shared" si="51"/>
        <v>3476.869999999999</v>
      </c>
      <c r="E91" s="25" t="s">
        <v>310</v>
      </c>
      <c r="F91" s="22">
        <f t="shared" si="52"/>
        <v>2678.13</v>
      </c>
      <c r="G91" s="22">
        <f>SUM(F91:F$117)</f>
        <v>15415.470000000001</v>
      </c>
      <c r="H91" s="22">
        <f>SUM(G91:G$117)</f>
        <v>72537.94</v>
      </c>
      <c r="I91" s="22">
        <f t="shared" si="53"/>
        <v>257.94</v>
      </c>
      <c r="J91" s="22">
        <f>SUM(I91:I$117)</f>
        <v>2229.1600000000003</v>
      </c>
      <c r="K91" s="22">
        <f>SUM(J91:J$117)</f>
        <v>13303.169999999998</v>
      </c>
      <c r="N91" s="3">
        <v>87</v>
      </c>
      <c r="O91" s="20">
        <v>0.06391163584721776</v>
      </c>
      <c r="P91" s="22">
        <f t="shared" si="54"/>
        <v>57522.74</v>
      </c>
      <c r="Q91" s="23">
        <f t="shared" si="55"/>
        <v>3676.3699999999953</v>
      </c>
      <c r="R91" s="22" t="s">
        <v>311</v>
      </c>
      <c r="S91" s="22">
        <f t="shared" si="56"/>
        <v>4395.43</v>
      </c>
      <c r="T91" s="23">
        <f>SUM(S91:S$117)</f>
        <v>31095.819999999996</v>
      </c>
      <c r="U91" s="23">
        <f>SUM(T91:T$117)</f>
        <v>171836.23</v>
      </c>
      <c r="V91" s="22">
        <f t="shared" si="57"/>
        <v>272.74</v>
      </c>
      <c r="W91" s="23">
        <f>SUM(V91:V$117)</f>
        <v>3489.7299999999996</v>
      </c>
      <c r="X91" s="23">
        <f>SUM(W91:W$117)</f>
        <v>26091.009999999995</v>
      </c>
      <c r="AD91" t="str">
        <f t="shared" si="50"/>
        <v>AVÖ96R3M_087</v>
      </c>
      <c r="AE91" t="str">
        <f t="shared" si="58"/>
        <v>087</v>
      </c>
    </row>
    <row r="92" spans="1:31" ht="12.75">
      <c r="A92" s="3">
        <v>88</v>
      </c>
      <c r="B92" s="20">
        <v>0.10885940483130768</v>
      </c>
      <c r="C92" s="22">
        <f t="shared" si="59"/>
        <v>31571.73</v>
      </c>
      <c r="D92" s="23">
        <f t="shared" si="51"/>
        <v>3436.880000000001</v>
      </c>
      <c r="E92" s="25" t="s">
        <v>312</v>
      </c>
      <c r="F92" s="22">
        <f t="shared" si="52"/>
        <v>2342.19</v>
      </c>
      <c r="G92" s="22">
        <f>SUM(F92:F$117)</f>
        <v>12737.34</v>
      </c>
      <c r="H92" s="22">
        <f>SUM(G92:G$117)</f>
        <v>57122.47</v>
      </c>
      <c r="I92" s="22">
        <f t="shared" si="53"/>
        <v>247.54</v>
      </c>
      <c r="J92" s="22">
        <f>SUM(I92:I$117)</f>
        <v>1971.2199999999998</v>
      </c>
      <c r="K92" s="22">
        <f>SUM(J92:J$117)</f>
        <v>11074.009999999998</v>
      </c>
      <c r="N92" s="3">
        <v>88</v>
      </c>
      <c r="O92" s="20">
        <v>0.07166278633300698</v>
      </c>
      <c r="P92" s="22">
        <f t="shared" si="54"/>
        <v>53846.37</v>
      </c>
      <c r="Q92" s="23">
        <f t="shared" si="55"/>
        <v>3858.780000000006</v>
      </c>
      <c r="R92" s="22" t="s">
        <v>313</v>
      </c>
      <c r="S92" s="22">
        <f t="shared" si="56"/>
        <v>3994.67</v>
      </c>
      <c r="T92" s="23">
        <f>SUM(S92:S$117)</f>
        <v>26700.39</v>
      </c>
      <c r="U92" s="23">
        <f>SUM(T92:T$117)</f>
        <v>140740.40999999997</v>
      </c>
      <c r="V92" s="22">
        <f t="shared" si="57"/>
        <v>277.93</v>
      </c>
      <c r="W92" s="23">
        <f>SUM(V92:V$117)</f>
        <v>3216.9899999999993</v>
      </c>
      <c r="X92" s="23">
        <f>SUM(W92:W$117)</f>
        <v>22601.28</v>
      </c>
      <c r="AD92" t="str">
        <f t="shared" si="50"/>
        <v>AVÖ96R3M_088</v>
      </c>
      <c r="AE92" t="str">
        <f t="shared" si="58"/>
        <v>088</v>
      </c>
    </row>
    <row r="93" spans="1:31" ht="12.75">
      <c r="A93" s="3">
        <v>89</v>
      </c>
      <c r="B93" s="20">
        <v>0.11960885681206293</v>
      </c>
      <c r="C93" s="22">
        <f t="shared" si="59"/>
        <v>28134.85</v>
      </c>
      <c r="D93" s="23">
        <f t="shared" si="51"/>
        <v>3365.1800000000003</v>
      </c>
      <c r="E93" s="25" t="s">
        <v>314</v>
      </c>
      <c r="F93" s="22">
        <f t="shared" si="52"/>
        <v>2026.43</v>
      </c>
      <c r="G93" s="22">
        <f>SUM(F93:F$117)</f>
        <v>10395.15</v>
      </c>
      <c r="H93" s="22">
        <f>SUM(G93:G$117)</f>
        <v>44385.130000000005</v>
      </c>
      <c r="I93" s="22">
        <f t="shared" si="53"/>
        <v>235.32</v>
      </c>
      <c r="J93" s="22">
        <f>SUM(I93:I$117)</f>
        <v>1723.6799999999998</v>
      </c>
      <c r="K93" s="22">
        <f>SUM(J93:J$117)</f>
        <v>9102.789999999997</v>
      </c>
      <c r="N93" s="3">
        <v>89</v>
      </c>
      <c r="O93" s="20">
        <v>0.080100560170758</v>
      </c>
      <c r="P93" s="22">
        <f t="shared" si="54"/>
        <v>49987.59</v>
      </c>
      <c r="Q93" s="23">
        <f t="shared" si="55"/>
        <v>4004.029999999999</v>
      </c>
      <c r="R93" s="22" t="s">
        <v>315</v>
      </c>
      <c r="S93" s="22">
        <f t="shared" si="56"/>
        <v>3600.39</v>
      </c>
      <c r="T93" s="23">
        <f>SUM(S93:S$117)</f>
        <v>22705.719999999998</v>
      </c>
      <c r="U93" s="23">
        <f>SUM(T93:T$117)</f>
        <v>114040.02</v>
      </c>
      <c r="V93" s="22">
        <f t="shared" si="57"/>
        <v>279.99</v>
      </c>
      <c r="W93" s="23">
        <f>SUM(V93:V$117)</f>
        <v>2939.06</v>
      </c>
      <c r="X93" s="23">
        <f>SUM(W93:W$117)</f>
        <v>19384.289999999994</v>
      </c>
      <c r="AD93" t="str">
        <f t="shared" si="50"/>
        <v>AVÖ96R3M_089</v>
      </c>
      <c r="AE93" t="str">
        <f t="shared" si="58"/>
        <v>089</v>
      </c>
    </row>
    <row r="94" spans="1:31" ht="12.75">
      <c r="A94" s="4">
        <v>90</v>
      </c>
      <c r="B94" s="21">
        <v>0.13168696401359914</v>
      </c>
      <c r="C94" s="22">
        <f t="shared" si="59"/>
        <v>24769.67</v>
      </c>
      <c r="D94" s="23">
        <f t="shared" si="51"/>
        <v>3261.8399999999965</v>
      </c>
      <c r="E94" s="25" t="s">
        <v>316</v>
      </c>
      <c r="F94" s="22">
        <f t="shared" si="52"/>
        <v>1732.09</v>
      </c>
      <c r="G94" s="22">
        <f>SUM(F94:F$117)</f>
        <v>8368.72</v>
      </c>
      <c r="H94" s="22">
        <f>SUM(G94:G$117)</f>
        <v>33989.98</v>
      </c>
      <c r="I94" s="22">
        <f t="shared" si="53"/>
        <v>221.45</v>
      </c>
      <c r="J94" s="22">
        <f>SUM(I94:I$117)</f>
        <v>1488.3599999999997</v>
      </c>
      <c r="K94" s="22">
        <f>SUM(J94:J$117)</f>
        <v>7379.110000000001</v>
      </c>
      <c r="N94" s="4">
        <v>90</v>
      </c>
      <c r="O94" s="21">
        <v>0.08942651944685033</v>
      </c>
      <c r="P94" s="22">
        <f t="shared" si="54"/>
        <v>45983.56</v>
      </c>
      <c r="Q94" s="23">
        <f t="shared" si="55"/>
        <v>4112.149999999994</v>
      </c>
      <c r="R94" s="22" t="s">
        <v>317</v>
      </c>
      <c r="S94" s="22">
        <f t="shared" si="56"/>
        <v>3215.53</v>
      </c>
      <c r="T94" s="23">
        <f>SUM(S94:S$117)</f>
        <v>19105.33</v>
      </c>
      <c r="U94" s="23">
        <f>SUM(T94:T$117)</f>
        <v>91334.3</v>
      </c>
      <c r="V94" s="22">
        <f t="shared" si="57"/>
        <v>279.18</v>
      </c>
      <c r="W94" s="23">
        <f>SUM(V94:V$117)</f>
        <v>2659.0699999999997</v>
      </c>
      <c r="X94" s="23">
        <f>SUM(W94:W$117)</f>
        <v>16445.229999999996</v>
      </c>
      <c r="AD94" t="str">
        <f t="shared" si="50"/>
        <v>AVÖ96R3M_090</v>
      </c>
      <c r="AE94" t="str">
        <f t="shared" si="58"/>
        <v>090</v>
      </c>
    </row>
    <row r="95" spans="1:31" ht="12.75">
      <c r="A95" s="3">
        <v>91</v>
      </c>
      <c r="B95" s="20">
        <v>0.1452273485530101</v>
      </c>
      <c r="C95" s="22">
        <f t="shared" si="59"/>
        <v>21507.83</v>
      </c>
      <c r="D95" s="23">
        <f t="shared" si="51"/>
        <v>3123.5300000000025</v>
      </c>
      <c r="E95" s="25" t="s">
        <v>318</v>
      </c>
      <c r="F95" s="22">
        <f t="shared" si="52"/>
        <v>1460.19</v>
      </c>
      <c r="G95" s="22">
        <f>SUM(F95:F$117)</f>
        <v>6636.630000000001</v>
      </c>
      <c r="H95" s="22">
        <f>SUM(G95:G$117)</f>
        <v>25621.260000000006</v>
      </c>
      <c r="I95" s="22">
        <f t="shared" si="53"/>
        <v>205.88</v>
      </c>
      <c r="J95" s="22">
        <f>SUM(I95:I$117)</f>
        <v>1266.9099999999999</v>
      </c>
      <c r="K95" s="22">
        <f>SUM(J95:J$117)</f>
        <v>5890.75</v>
      </c>
      <c r="N95" s="3">
        <v>91</v>
      </c>
      <c r="O95" s="20">
        <v>0.09984264809317461</v>
      </c>
      <c r="P95" s="22">
        <f t="shared" si="54"/>
        <v>41871.41</v>
      </c>
      <c r="Q95" s="23">
        <f t="shared" si="55"/>
        <v>4180.550000000003</v>
      </c>
      <c r="R95" s="22" t="s">
        <v>319</v>
      </c>
      <c r="S95" s="22">
        <f t="shared" si="56"/>
        <v>2842.69</v>
      </c>
      <c r="T95" s="23">
        <f>SUM(S95:S$117)</f>
        <v>15889.799999999997</v>
      </c>
      <c r="U95" s="23">
        <f>SUM(T95:T$117)</f>
        <v>72228.97</v>
      </c>
      <c r="V95" s="22">
        <f t="shared" si="57"/>
        <v>275.56</v>
      </c>
      <c r="W95" s="23">
        <f>SUM(V95:V$117)</f>
        <v>2379.8899999999994</v>
      </c>
      <c r="X95" s="23">
        <f>SUM(W95:W$117)</f>
        <v>13786.159999999998</v>
      </c>
      <c r="AD95" t="str">
        <f t="shared" si="50"/>
        <v>AVÖ96R3M_091</v>
      </c>
      <c r="AE95" t="str">
        <f t="shared" si="58"/>
        <v>091</v>
      </c>
    </row>
    <row r="96" spans="1:31" ht="12.75">
      <c r="A96" s="3">
        <v>92</v>
      </c>
      <c r="B96" s="20">
        <v>0.16030437252267613</v>
      </c>
      <c r="C96" s="22">
        <f t="shared" si="59"/>
        <v>18384.3</v>
      </c>
      <c r="D96" s="23">
        <f t="shared" si="51"/>
        <v>2947.08</v>
      </c>
      <c r="E96" s="25" t="s">
        <v>320</v>
      </c>
      <c r="F96" s="22">
        <f t="shared" si="52"/>
        <v>1211.78</v>
      </c>
      <c r="G96" s="22">
        <f>SUM(F96:F$117)</f>
        <v>5176.440000000001</v>
      </c>
      <c r="H96" s="22">
        <f>SUM(G96:G$117)</f>
        <v>18984.63</v>
      </c>
      <c r="I96" s="22">
        <f t="shared" si="53"/>
        <v>188.59</v>
      </c>
      <c r="J96" s="22">
        <f>SUM(I96:I$117)</f>
        <v>1061.03</v>
      </c>
      <c r="K96" s="22">
        <f>SUM(J96:J$117)</f>
        <v>4623.840000000002</v>
      </c>
      <c r="N96" s="3">
        <v>92</v>
      </c>
      <c r="O96" s="20">
        <v>0.11151414335983373</v>
      </c>
      <c r="P96" s="22">
        <f t="shared" si="54"/>
        <v>37690.86</v>
      </c>
      <c r="Q96" s="23">
        <f t="shared" si="55"/>
        <v>4203.059999999998</v>
      </c>
      <c r="R96" s="22" t="s">
        <v>321</v>
      </c>
      <c r="S96" s="22">
        <f t="shared" si="56"/>
        <v>2484.34</v>
      </c>
      <c r="T96" s="23">
        <f>SUM(S96:S$117)</f>
        <v>13047.109999999997</v>
      </c>
      <c r="U96" s="23">
        <f>SUM(T96:T$117)</f>
        <v>56339.16999999999</v>
      </c>
      <c r="V96" s="22">
        <f t="shared" si="57"/>
        <v>268.97</v>
      </c>
      <c r="W96" s="23">
        <f>SUM(V96:V$117)</f>
        <v>2104.3299999999995</v>
      </c>
      <c r="X96" s="23">
        <f>SUM(W96:W$117)</f>
        <v>11406.269999999999</v>
      </c>
      <c r="AD96" t="str">
        <f t="shared" si="50"/>
        <v>AVÖ96R3M_092</v>
      </c>
      <c r="AE96" t="str">
        <f t="shared" si="58"/>
        <v>092</v>
      </c>
    </row>
    <row r="97" spans="1:31" ht="12.75">
      <c r="A97" s="3">
        <v>93</v>
      </c>
      <c r="B97" s="20">
        <v>0.1768372297193573</v>
      </c>
      <c r="C97" s="22">
        <f t="shared" si="59"/>
        <v>15437.22</v>
      </c>
      <c r="D97" s="23">
        <f t="shared" si="51"/>
        <v>2729.879999999999</v>
      </c>
      <c r="E97" s="25" t="s">
        <v>322</v>
      </c>
      <c r="F97" s="22">
        <f t="shared" si="52"/>
        <v>987.89</v>
      </c>
      <c r="G97" s="22">
        <f>SUM(F97:F$117)</f>
        <v>3964.6600000000003</v>
      </c>
      <c r="H97" s="22">
        <f>SUM(G97:G$117)</f>
        <v>13808.189999999995</v>
      </c>
      <c r="I97" s="22">
        <f t="shared" si="53"/>
        <v>169.61</v>
      </c>
      <c r="J97" s="22">
        <f>SUM(I97:I$117)</f>
        <v>872.44</v>
      </c>
      <c r="K97" s="22">
        <f>SUM(J97:J$117)</f>
        <v>3562.8100000000004</v>
      </c>
      <c r="N97" s="3">
        <v>93</v>
      </c>
      <c r="O97" s="20">
        <v>0.12449817377571203</v>
      </c>
      <c r="P97" s="22">
        <f t="shared" si="54"/>
        <v>33487.8</v>
      </c>
      <c r="Q97" s="23">
        <f t="shared" si="55"/>
        <v>4169.170000000002</v>
      </c>
      <c r="R97" s="22" t="s">
        <v>323</v>
      </c>
      <c r="S97" s="22">
        <f t="shared" si="56"/>
        <v>2143.01</v>
      </c>
      <c r="T97" s="23">
        <f>SUM(S97:S$117)</f>
        <v>10562.769999999999</v>
      </c>
      <c r="U97" s="23">
        <f>SUM(T97:T$117)</f>
        <v>43292.05999999999</v>
      </c>
      <c r="V97" s="22">
        <f t="shared" si="57"/>
        <v>259.03</v>
      </c>
      <c r="W97" s="23">
        <f>SUM(V97:V$117)</f>
        <v>1835.36</v>
      </c>
      <c r="X97" s="23">
        <f>SUM(W97:W$117)</f>
        <v>9301.94</v>
      </c>
      <c r="AD97" t="str">
        <f t="shared" si="50"/>
        <v>AVÖ96R3M_093</v>
      </c>
      <c r="AE97" t="str">
        <f t="shared" si="58"/>
        <v>093</v>
      </c>
    </row>
    <row r="98" spans="1:31" ht="12.75">
      <c r="A98" s="3">
        <v>94</v>
      </c>
      <c r="B98" s="20">
        <v>0.19469353194915032</v>
      </c>
      <c r="C98" s="22">
        <f t="shared" si="59"/>
        <v>12707.34</v>
      </c>
      <c r="D98" s="23">
        <f t="shared" si="51"/>
        <v>2474.040000000001</v>
      </c>
      <c r="E98" s="25" t="s">
        <v>324</v>
      </c>
      <c r="F98" s="22">
        <f t="shared" si="52"/>
        <v>789.51</v>
      </c>
      <c r="G98" s="22">
        <f>SUM(F98:F$117)</f>
        <v>2976.77</v>
      </c>
      <c r="H98" s="22">
        <f>SUM(G98:G$117)</f>
        <v>9843.529999999997</v>
      </c>
      <c r="I98" s="22">
        <f t="shared" si="53"/>
        <v>149.23</v>
      </c>
      <c r="J98" s="22">
        <f>SUM(I98:I$117)</f>
        <v>702.8299999999999</v>
      </c>
      <c r="K98" s="22">
        <f>SUM(J98:J$117)</f>
        <v>2690.37</v>
      </c>
      <c r="N98" s="3">
        <v>94</v>
      </c>
      <c r="O98" s="20">
        <v>0.1388183834023158</v>
      </c>
      <c r="P98" s="22">
        <f t="shared" si="54"/>
        <v>29318.63</v>
      </c>
      <c r="Q98" s="23">
        <f t="shared" si="55"/>
        <v>4069.9600000000028</v>
      </c>
      <c r="R98" s="22" t="s">
        <v>325</v>
      </c>
      <c r="S98" s="22">
        <f t="shared" si="56"/>
        <v>1821.56</v>
      </c>
      <c r="T98" s="23">
        <f>SUM(S98:S$117)</f>
        <v>8419.759999999998</v>
      </c>
      <c r="U98" s="23">
        <f>SUM(T98:T$117)</f>
        <v>32729.290000000005</v>
      </c>
      <c r="V98" s="22">
        <f t="shared" si="57"/>
        <v>245.5</v>
      </c>
      <c r="W98" s="23">
        <f>SUM(V98:V$117)</f>
        <v>1576.33</v>
      </c>
      <c r="X98" s="23">
        <f>SUM(W98:W$117)</f>
        <v>7466.58</v>
      </c>
      <c r="AD98" t="str">
        <f t="shared" si="50"/>
        <v>AVÖ96R3M_094</v>
      </c>
      <c r="AE98" t="str">
        <f t="shared" si="58"/>
        <v>094</v>
      </c>
    </row>
    <row r="99" spans="1:31" ht="12.75">
      <c r="A99" s="3">
        <v>95</v>
      </c>
      <c r="B99" s="20">
        <v>0.21376531004476265</v>
      </c>
      <c r="C99" s="22">
        <f t="shared" si="59"/>
        <v>10233.3</v>
      </c>
      <c r="D99" s="23">
        <f t="shared" si="51"/>
        <v>2187.5199999999995</v>
      </c>
      <c r="E99" s="25" t="s">
        <v>326</v>
      </c>
      <c r="F99" s="22">
        <f t="shared" si="52"/>
        <v>617.28</v>
      </c>
      <c r="G99" s="22">
        <f>SUM(F99:F$117)</f>
        <v>2187.2600000000007</v>
      </c>
      <c r="H99" s="22">
        <f>SUM(G99:G$117)</f>
        <v>6866.760000000002</v>
      </c>
      <c r="I99" s="22">
        <f t="shared" si="53"/>
        <v>128.11</v>
      </c>
      <c r="J99" s="22">
        <f>SUM(I99:I$117)</f>
        <v>553.5999999999999</v>
      </c>
      <c r="K99" s="22">
        <f>SUM(J99:J$117)</f>
        <v>1987.5399999999997</v>
      </c>
      <c r="N99" s="3">
        <v>95</v>
      </c>
      <c r="O99" s="20">
        <v>0.15444985616937343</v>
      </c>
      <c r="P99" s="22">
        <f t="shared" si="54"/>
        <v>25248.67</v>
      </c>
      <c r="Q99" s="23">
        <f t="shared" si="55"/>
        <v>3899.649999999998</v>
      </c>
      <c r="R99" s="22" t="s">
        <v>327</v>
      </c>
      <c r="S99" s="22">
        <f t="shared" si="56"/>
        <v>1523.01</v>
      </c>
      <c r="T99" s="23">
        <f>SUM(S99:S$117)</f>
        <v>6598.200000000001</v>
      </c>
      <c r="U99" s="23">
        <f>SUM(T99:T$117)</f>
        <v>24309.530000000006</v>
      </c>
      <c r="V99" s="22">
        <f t="shared" si="57"/>
        <v>228.38</v>
      </c>
      <c r="W99" s="23">
        <f>SUM(V99:V$117)</f>
        <v>1330.83</v>
      </c>
      <c r="X99" s="23">
        <f>SUM(W99:W$117)</f>
        <v>5890.249999999999</v>
      </c>
      <c r="AD99" t="str">
        <f t="shared" si="50"/>
        <v>AVÖ96R3M_095</v>
      </c>
      <c r="AE99" t="str">
        <f t="shared" si="58"/>
        <v>095</v>
      </c>
    </row>
    <row r="100" spans="1:31" ht="12.75">
      <c r="A100" s="3">
        <v>96</v>
      </c>
      <c r="B100" s="20">
        <v>0.2338935030886453</v>
      </c>
      <c r="C100" s="22">
        <f t="shared" si="59"/>
        <v>8045.78</v>
      </c>
      <c r="D100" s="23">
        <f t="shared" si="51"/>
        <v>1881.8599999999997</v>
      </c>
      <c r="E100" s="25" t="s">
        <v>328</v>
      </c>
      <c r="F100" s="22">
        <f t="shared" si="52"/>
        <v>471.19</v>
      </c>
      <c r="G100" s="22">
        <f>SUM(F100:F$117)</f>
        <v>1569.98</v>
      </c>
      <c r="H100" s="22">
        <f>SUM(G100:G$117)</f>
        <v>4679.500000000002</v>
      </c>
      <c r="I100" s="22">
        <f t="shared" si="53"/>
        <v>107</v>
      </c>
      <c r="J100" s="22">
        <f>SUM(I100:I$117)</f>
        <v>425.49000000000007</v>
      </c>
      <c r="K100" s="22">
        <f>SUM(J100:J$117)</f>
        <v>1433.9400000000003</v>
      </c>
      <c r="N100" s="3">
        <v>96</v>
      </c>
      <c r="O100" s="20">
        <v>0.17132924130468005</v>
      </c>
      <c r="P100" s="22">
        <f t="shared" si="54"/>
        <v>21349.02</v>
      </c>
      <c r="Q100" s="23">
        <f t="shared" si="55"/>
        <v>3657.709999999999</v>
      </c>
      <c r="R100" s="22" t="s">
        <v>329</v>
      </c>
      <c r="S100" s="22">
        <f t="shared" si="56"/>
        <v>1250.27</v>
      </c>
      <c r="T100" s="23">
        <f>SUM(S100:S$117)</f>
        <v>5075.1900000000005</v>
      </c>
      <c r="U100" s="23">
        <f>SUM(T100:T$117)</f>
        <v>17711.330000000005</v>
      </c>
      <c r="V100" s="22">
        <f t="shared" si="57"/>
        <v>207.97</v>
      </c>
      <c r="W100" s="23">
        <f>SUM(V100:V$117)</f>
        <v>1102.4499999999998</v>
      </c>
      <c r="X100" s="23">
        <f>SUM(W100:W$117)</f>
        <v>4559.42</v>
      </c>
      <c r="AD100" t="str">
        <f aca="true" t="shared" si="60" ref="AD100:AD115">"AVÖ96R3M_"&amp;AE100</f>
        <v>AVÖ96R3M_096</v>
      </c>
      <c r="AE100" t="str">
        <f t="shared" si="58"/>
        <v>096</v>
      </c>
    </row>
    <row r="101" spans="1:31" ht="12.75">
      <c r="A101" s="3">
        <v>97</v>
      </c>
      <c r="B101" s="20">
        <v>0.2549706310006815</v>
      </c>
      <c r="C101" s="22">
        <f t="shared" si="59"/>
        <v>6163.92</v>
      </c>
      <c r="D101" s="23">
        <f aca="true" t="shared" si="61" ref="D101:D116">C101-C102</f>
        <v>1571.62</v>
      </c>
      <c r="E101" s="25" t="s">
        <v>330</v>
      </c>
      <c r="F101" s="22">
        <f aca="true" t="shared" si="62" ref="F101:F116">ROUND(C101*F$3^(A101*(-1)),2)</f>
        <v>350.47</v>
      </c>
      <c r="G101" s="22">
        <f>SUM(F101:F$117)</f>
        <v>1098.79</v>
      </c>
      <c r="H101" s="22">
        <f>SUM(G101:G$117)</f>
        <v>3109.52</v>
      </c>
      <c r="I101" s="22">
        <f aca="true" t="shared" si="63" ref="I101:I116">ROUND(D101*I$3^((A101+1)*(-1)),2)</f>
        <v>86.76</v>
      </c>
      <c r="J101" s="22">
        <f>SUM(I101:I$117)</f>
        <v>318.49000000000007</v>
      </c>
      <c r="K101" s="22">
        <f>SUM(J101:J$117)</f>
        <v>1008.4499999999999</v>
      </c>
      <c r="N101" s="3">
        <v>97</v>
      </c>
      <c r="O101" s="20">
        <v>0.18945897517311983</v>
      </c>
      <c r="P101" s="22">
        <f aca="true" t="shared" si="64" ref="P101:P116">ROUND(P100-O100*P100,2)</f>
        <v>17691.31</v>
      </c>
      <c r="Q101" s="23">
        <f aca="true" t="shared" si="65" ref="Q101:Q116">P101-P102</f>
        <v>3351.7800000000007</v>
      </c>
      <c r="R101" s="22" t="s">
        <v>331</v>
      </c>
      <c r="S101" s="22">
        <f aca="true" t="shared" si="66" ref="S101:S116">ROUND(P101*S$3^(N101*(-1)),2)</f>
        <v>1005.89</v>
      </c>
      <c r="T101" s="23">
        <f>SUM(S101:S$117)</f>
        <v>3824.92</v>
      </c>
      <c r="U101" s="23">
        <f>SUM(T101:T$117)</f>
        <v>12636.139999999998</v>
      </c>
      <c r="V101" s="22">
        <f aca="true" t="shared" si="67" ref="V101:V116">ROUND(Q101*V$3^((N101+1)*(-1)),2)</f>
        <v>185.02</v>
      </c>
      <c r="W101" s="23">
        <f>SUM(V101:V$117)</f>
        <v>894.48</v>
      </c>
      <c r="X101" s="23">
        <f>SUM(W101:W$117)</f>
        <v>3456.9699999999993</v>
      </c>
      <c r="AD101" t="str">
        <f t="shared" si="60"/>
        <v>AVÖ96R3M_097</v>
      </c>
      <c r="AE101" t="str">
        <f aca="true" t="shared" si="68" ref="AE101:AE116">RIGHT(("000"&amp;A101),3)</f>
        <v>097</v>
      </c>
    </row>
    <row r="102" spans="1:31" ht="12.75">
      <c r="A102" s="3">
        <v>98</v>
      </c>
      <c r="B102" s="20">
        <v>0.27700712627511037</v>
      </c>
      <c r="C102" s="22">
        <f aca="true" t="shared" si="69" ref="C102:C117">ROUND(C101-B101*C101,2)</f>
        <v>4592.3</v>
      </c>
      <c r="D102" s="23">
        <f t="shared" si="61"/>
        <v>1272.1000000000004</v>
      </c>
      <c r="E102" s="25" t="s">
        <v>332</v>
      </c>
      <c r="F102" s="22">
        <f t="shared" si="62"/>
        <v>253.5</v>
      </c>
      <c r="G102" s="22">
        <f>SUM(F102:F$117)</f>
        <v>748.3199999999999</v>
      </c>
      <c r="H102" s="22">
        <f>SUM(G102:G$117)</f>
        <v>2010.7299999999998</v>
      </c>
      <c r="I102" s="22">
        <f t="shared" si="63"/>
        <v>68.18</v>
      </c>
      <c r="J102" s="22">
        <f>SUM(I102:I$117)</f>
        <v>231.73</v>
      </c>
      <c r="K102" s="22">
        <f>SUM(J102:J$117)</f>
        <v>689.9599999999998</v>
      </c>
      <c r="N102" s="3">
        <v>98</v>
      </c>
      <c r="O102" s="20">
        <v>0.20889396648107406</v>
      </c>
      <c r="P102" s="22">
        <f t="shared" si="64"/>
        <v>14339.53</v>
      </c>
      <c r="Q102" s="23">
        <f t="shared" si="65"/>
        <v>2995.4400000000005</v>
      </c>
      <c r="R102" s="22" t="s">
        <v>333</v>
      </c>
      <c r="S102" s="22">
        <f t="shared" si="66"/>
        <v>791.57</v>
      </c>
      <c r="T102" s="23">
        <f>SUM(S102:S$117)</f>
        <v>2819.0299999999997</v>
      </c>
      <c r="U102" s="23">
        <f>SUM(T102:T$117)</f>
        <v>8811.219999999998</v>
      </c>
      <c r="V102" s="22">
        <f t="shared" si="67"/>
        <v>160.54</v>
      </c>
      <c r="W102" s="23">
        <f>SUM(V102:V$117)</f>
        <v>709.4599999999999</v>
      </c>
      <c r="X102" s="23">
        <f>SUM(W102:W$117)</f>
        <v>2562.4899999999993</v>
      </c>
      <c r="AD102" t="str">
        <f t="shared" si="60"/>
        <v>AVÖ96R3M_098</v>
      </c>
      <c r="AE102" t="str">
        <f t="shared" si="68"/>
        <v>098</v>
      </c>
    </row>
    <row r="103" spans="1:31" ht="12.75">
      <c r="A103" s="3">
        <v>99</v>
      </c>
      <c r="B103" s="20">
        <v>0.30010246380535993</v>
      </c>
      <c r="C103" s="22">
        <f t="shared" si="69"/>
        <v>3320.2</v>
      </c>
      <c r="D103" s="23">
        <f t="shared" si="61"/>
        <v>996.3999999999996</v>
      </c>
      <c r="E103" s="25" t="s">
        <v>334</v>
      </c>
      <c r="F103" s="22">
        <f t="shared" si="62"/>
        <v>177.94</v>
      </c>
      <c r="G103" s="22">
        <f>SUM(F103:F$117)</f>
        <v>494.82000000000005</v>
      </c>
      <c r="H103" s="22">
        <f>SUM(G103:G$117)</f>
        <v>1262.4099999999999</v>
      </c>
      <c r="I103" s="22">
        <f t="shared" si="63"/>
        <v>51.85</v>
      </c>
      <c r="J103" s="22">
        <f>SUM(I103:I$117)</f>
        <v>163.54999999999998</v>
      </c>
      <c r="K103" s="22">
        <f>SUM(J103:J$117)</f>
        <v>458.23</v>
      </c>
      <c r="N103" s="3">
        <v>99</v>
      </c>
      <c r="O103" s="20">
        <v>0.22971733168848227</v>
      </c>
      <c r="P103" s="22">
        <f t="shared" si="64"/>
        <v>11344.09</v>
      </c>
      <c r="Q103" s="23">
        <f t="shared" si="65"/>
        <v>2605.9300000000003</v>
      </c>
      <c r="R103" s="22" t="s">
        <v>335</v>
      </c>
      <c r="S103" s="22">
        <f t="shared" si="66"/>
        <v>607.97</v>
      </c>
      <c r="T103" s="23">
        <f>SUM(S103:S$117)</f>
        <v>2027.4600000000003</v>
      </c>
      <c r="U103" s="23">
        <f>SUM(T103:T$117)</f>
        <v>5992.190000000001</v>
      </c>
      <c r="V103" s="22">
        <f t="shared" si="67"/>
        <v>135.59</v>
      </c>
      <c r="W103" s="23">
        <f>SUM(V103:V$117)</f>
        <v>548.92</v>
      </c>
      <c r="X103" s="23">
        <f>SUM(W103:W$117)</f>
        <v>1853.03</v>
      </c>
      <c r="AD103" t="str">
        <f t="shared" si="60"/>
        <v>AVÖ96R3M_099</v>
      </c>
      <c r="AE103" t="str">
        <f t="shared" si="68"/>
        <v>099</v>
      </c>
    </row>
    <row r="104" spans="1:31" ht="12.75">
      <c r="A104" s="4">
        <v>100</v>
      </c>
      <c r="B104" s="21">
        <v>0.3243695640361839</v>
      </c>
      <c r="C104" s="22">
        <f t="shared" si="69"/>
        <v>2323.8</v>
      </c>
      <c r="D104" s="23">
        <f t="shared" si="61"/>
        <v>753.7700000000002</v>
      </c>
      <c r="E104" s="25" t="s">
        <v>336</v>
      </c>
      <c r="F104" s="22">
        <f t="shared" si="62"/>
        <v>120.91</v>
      </c>
      <c r="G104" s="22">
        <f>SUM(F104:F$117)</f>
        <v>316.88</v>
      </c>
      <c r="H104" s="22">
        <f>SUM(G104:G$117)</f>
        <v>767.59</v>
      </c>
      <c r="I104" s="22">
        <f t="shared" si="63"/>
        <v>38.08</v>
      </c>
      <c r="J104" s="22">
        <f>SUM(I104:I$117)</f>
        <v>111.7</v>
      </c>
      <c r="K104" s="22">
        <f>SUM(J104:J$117)</f>
        <v>294.68</v>
      </c>
      <c r="N104" s="4">
        <v>100</v>
      </c>
      <c r="O104" s="21">
        <v>0.25203146310609126</v>
      </c>
      <c r="P104" s="22">
        <f t="shared" si="64"/>
        <v>8738.16</v>
      </c>
      <c r="Q104" s="23">
        <f t="shared" si="65"/>
        <v>2202.29</v>
      </c>
      <c r="R104" s="22" t="s">
        <v>337</v>
      </c>
      <c r="S104" s="22">
        <f t="shared" si="66"/>
        <v>454.67</v>
      </c>
      <c r="T104" s="23">
        <f>SUM(S104:S$117)</f>
        <v>1419.49</v>
      </c>
      <c r="U104" s="23">
        <f>SUM(T104:T$117)</f>
        <v>3964.729999999999</v>
      </c>
      <c r="V104" s="22">
        <f t="shared" si="67"/>
        <v>111.25</v>
      </c>
      <c r="W104" s="23">
        <f>SUM(V104:V$117)</f>
        <v>413.3299999999999</v>
      </c>
      <c r="X104" s="23">
        <f>SUM(W104:W$117)</f>
        <v>1304.11</v>
      </c>
      <c r="AD104" t="str">
        <f t="shared" si="60"/>
        <v>AVÖ96R3M_100</v>
      </c>
      <c r="AE104" t="str">
        <f t="shared" si="68"/>
        <v>100</v>
      </c>
    </row>
    <row r="105" spans="1:31" ht="12.75">
      <c r="A105" s="3">
        <v>101</v>
      </c>
      <c r="B105" s="20">
        <v>0.3498871007925879</v>
      </c>
      <c r="C105" s="22">
        <f t="shared" si="69"/>
        <v>1570.03</v>
      </c>
      <c r="D105" s="23">
        <f t="shared" si="61"/>
        <v>549.3299999999999</v>
      </c>
      <c r="E105" s="25" t="s">
        <v>338</v>
      </c>
      <c r="F105" s="22">
        <f t="shared" si="62"/>
        <v>79.31</v>
      </c>
      <c r="G105" s="22">
        <f>SUM(F105:F$117)</f>
        <v>195.96999999999997</v>
      </c>
      <c r="H105" s="22">
        <f>SUM(G105:G$117)</f>
        <v>450.71</v>
      </c>
      <c r="I105" s="22">
        <f t="shared" si="63"/>
        <v>26.94</v>
      </c>
      <c r="J105" s="22">
        <f>SUM(I105:I$117)</f>
        <v>73.62</v>
      </c>
      <c r="K105" s="22">
        <f>SUM(J105:J$117)</f>
        <v>182.98000000000002</v>
      </c>
      <c r="N105" s="3">
        <v>101</v>
      </c>
      <c r="O105" s="20">
        <v>0.27595711643683163</v>
      </c>
      <c r="P105" s="22">
        <f t="shared" si="64"/>
        <v>6535.87</v>
      </c>
      <c r="Q105" s="23">
        <f t="shared" si="65"/>
        <v>1803.62</v>
      </c>
      <c r="R105" s="22" t="s">
        <v>339</v>
      </c>
      <c r="S105" s="22">
        <f t="shared" si="66"/>
        <v>330.17</v>
      </c>
      <c r="T105" s="23">
        <f>SUM(S105:S$117)</f>
        <v>964.8199999999999</v>
      </c>
      <c r="U105" s="23">
        <f>SUM(T105:T$117)</f>
        <v>2545.239999999999</v>
      </c>
      <c r="V105" s="22">
        <f t="shared" si="67"/>
        <v>88.46</v>
      </c>
      <c r="W105" s="23">
        <f>SUM(V105:V$117)</f>
        <v>302.08000000000004</v>
      </c>
      <c r="X105" s="23">
        <f>SUM(W105:W$117)</f>
        <v>890.78</v>
      </c>
      <c r="AD105" t="str">
        <f t="shared" si="60"/>
        <v>AVÖ96R3M_101</v>
      </c>
      <c r="AE105" t="str">
        <f t="shared" si="68"/>
        <v>101</v>
      </c>
    </row>
    <row r="106" spans="1:31" ht="12.75">
      <c r="A106" s="3">
        <v>102</v>
      </c>
      <c r="B106" s="20">
        <v>0.37672948178457943</v>
      </c>
      <c r="C106" s="22">
        <f t="shared" si="69"/>
        <v>1020.7</v>
      </c>
      <c r="D106" s="23">
        <f t="shared" si="61"/>
        <v>384.5300000000001</v>
      </c>
      <c r="E106" s="25" t="s">
        <v>340</v>
      </c>
      <c r="F106" s="22">
        <f t="shared" si="62"/>
        <v>50.06</v>
      </c>
      <c r="G106" s="22">
        <f>SUM(F106:F$117)</f>
        <v>116.66</v>
      </c>
      <c r="H106" s="22">
        <f>SUM(G106:G$117)</f>
        <v>254.73999999999998</v>
      </c>
      <c r="I106" s="22">
        <f t="shared" si="63"/>
        <v>18.31</v>
      </c>
      <c r="J106" s="22">
        <f>SUM(I106:I$117)</f>
        <v>46.68</v>
      </c>
      <c r="K106" s="22">
        <f>SUM(J106:J$117)</f>
        <v>109.35999999999999</v>
      </c>
      <c r="N106" s="3">
        <v>102</v>
      </c>
      <c r="O106" s="20">
        <v>0.30163517137230383</v>
      </c>
      <c r="P106" s="22">
        <f t="shared" si="64"/>
        <v>4732.25</v>
      </c>
      <c r="Q106" s="23">
        <f t="shared" si="65"/>
        <v>1427.4099999999999</v>
      </c>
      <c r="R106" s="22" t="s">
        <v>341</v>
      </c>
      <c r="S106" s="22">
        <f t="shared" si="66"/>
        <v>232.1</v>
      </c>
      <c r="T106" s="23">
        <f>SUM(S106:S$117)</f>
        <v>634.65</v>
      </c>
      <c r="U106" s="23">
        <f>SUM(T106:T$117)</f>
        <v>1580.4200000000005</v>
      </c>
      <c r="V106" s="22">
        <f t="shared" si="67"/>
        <v>67.97</v>
      </c>
      <c r="W106" s="23">
        <f>SUM(V106:V$117)</f>
        <v>213.61999999999998</v>
      </c>
      <c r="X106" s="23">
        <f>SUM(W106:W$117)</f>
        <v>588.6999999999999</v>
      </c>
      <c r="AD106" t="str">
        <f t="shared" si="60"/>
        <v>AVÖ96R3M_102</v>
      </c>
      <c r="AE106" t="str">
        <f t="shared" si="68"/>
        <v>102</v>
      </c>
    </row>
    <row r="107" spans="1:31" ht="12.75">
      <c r="A107" s="3">
        <v>103</v>
      </c>
      <c r="B107" s="20">
        <v>0.4049877790735366</v>
      </c>
      <c r="C107" s="22">
        <f t="shared" si="69"/>
        <v>636.17</v>
      </c>
      <c r="D107" s="23">
        <f t="shared" si="61"/>
        <v>257.64</v>
      </c>
      <c r="E107" s="25" t="s">
        <v>342</v>
      </c>
      <c r="F107" s="22">
        <f t="shared" si="62"/>
        <v>30.29</v>
      </c>
      <c r="G107" s="22">
        <f>SUM(F107:F$117)</f>
        <v>66.60000000000001</v>
      </c>
      <c r="H107" s="22">
        <f>SUM(G107:G$117)</f>
        <v>138.08</v>
      </c>
      <c r="I107" s="22">
        <f t="shared" si="63"/>
        <v>11.91</v>
      </c>
      <c r="J107" s="22">
        <f>SUM(I107:I$117)</f>
        <v>28.37</v>
      </c>
      <c r="K107" s="22">
        <f>SUM(J107:J$117)</f>
        <v>62.67999999999999</v>
      </c>
      <c r="N107" s="3">
        <v>103</v>
      </c>
      <c r="O107" s="20">
        <v>0.3292203076006988</v>
      </c>
      <c r="P107" s="22">
        <f t="shared" si="64"/>
        <v>3304.84</v>
      </c>
      <c r="Q107" s="23">
        <f t="shared" si="65"/>
        <v>1088.02</v>
      </c>
      <c r="R107" s="22" t="s">
        <v>343</v>
      </c>
      <c r="S107" s="22">
        <f t="shared" si="66"/>
        <v>157.37</v>
      </c>
      <c r="T107" s="23">
        <f>SUM(S107:S$117)</f>
        <v>402.55000000000007</v>
      </c>
      <c r="U107" s="23">
        <f>SUM(T107:T$117)</f>
        <v>945.77</v>
      </c>
      <c r="V107" s="22">
        <f t="shared" si="67"/>
        <v>50.3</v>
      </c>
      <c r="W107" s="23">
        <f>SUM(V107:V$117)</f>
        <v>145.64999999999998</v>
      </c>
      <c r="X107" s="23">
        <f>SUM(W107:W$117)</f>
        <v>375.08000000000004</v>
      </c>
      <c r="AD107" t="str">
        <f t="shared" si="60"/>
        <v>AVÖ96R3M_103</v>
      </c>
      <c r="AE107" t="str">
        <f t="shared" si="68"/>
        <v>103</v>
      </c>
    </row>
    <row r="108" spans="1:31" ht="12.75">
      <c r="A108" s="3">
        <v>104</v>
      </c>
      <c r="B108" s="20">
        <v>0.4347541619996791</v>
      </c>
      <c r="C108" s="22">
        <f t="shared" si="69"/>
        <v>378.53</v>
      </c>
      <c r="D108" s="23">
        <f t="shared" si="61"/>
        <v>164.56999999999996</v>
      </c>
      <c r="E108" s="25" t="s">
        <v>344</v>
      </c>
      <c r="F108" s="22">
        <f t="shared" si="62"/>
        <v>17.5</v>
      </c>
      <c r="G108" s="22">
        <f>SUM(F108:F$117)</f>
        <v>36.31000000000001</v>
      </c>
      <c r="H108" s="22">
        <f>SUM(G108:G$117)</f>
        <v>71.48000000000003</v>
      </c>
      <c r="I108" s="22">
        <f t="shared" si="63"/>
        <v>7.39</v>
      </c>
      <c r="J108" s="22">
        <f>SUM(I108:I$117)</f>
        <v>16.46</v>
      </c>
      <c r="K108" s="22">
        <f>SUM(J108:J$117)</f>
        <v>34.31</v>
      </c>
      <c r="N108" s="3">
        <v>104</v>
      </c>
      <c r="O108" s="20">
        <v>0.3588855146757421</v>
      </c>
      <c r="P108" s="22">
        <f t="shared" si="64"/>
        <v>2216.82</v>
      </c>
      <c r="Q108" s="23">
        <f t="shared" si="65"/>
        <v>795.5800000000002</v>
      </c>
      <c r="R108" s="22" t="s">
        <v>345</v>
      </c>
      <c r="S108" s="22">
        <f t="shared" si="66"/>
        <v>102.48</v>
      </c>
      <c r="T108" s="23">
        <f>SUM(S108:S$117)</f>
        <v>245.18</v>
      </c>
      <c r="U108" s="23">
        <f>SUM(T108:T$117)</f>
        <v>543.22</v>
      </c>
      <c r="V108" s="22">
        <f t="shared" si="67"/>
        <v>35.71</v>
      </c>
      <c r="W108" s="23">
        <f>SUM(V108:V$117)</f>
        <v>95.35000000000001</v>
      </c>
      <c r="X108" s="23">
        <f>SUM(W108:W$117)</f>
        <v>229.43</v>
      </c>
      <c r="AD108" t="str">
        <f t="shared" si="60"/>
        <v>AVÖ96R3M_104</v>
      </c>
      <c r="AE108" t="str">
        <f t="shared" si="68"/>
        <v>104</v>
      </c>
    </row>
    <row r="109" spans="1:31" ht="12.75">
      <c r="A109" s="3">
        <v>105</v>
      </c>
      <c r="B109" s="20">
        <v>0.4661267633339342</v>
      </c>
      <c r="C109" s="22">
        <f t="shared" si="69"/>
        <v>213.96</v>
      </c>
      <c r="D109" s="23">
        <f t="shared" si="61"/>
        <v>99.73</v>
      </c>
      <c r="E109" s="25" t="s">
        <v>346</v>
      </c>
      <c r="F109" s="22">
        <f t="shared" si="62"/>
        <v>9.6</v>
      </c>
      <c r="G109" s="22">
        <f>SUM(F109:F$117)</f>
        <v>18.810000000000002</v>
      </c>
      <c r="H109" s="22">
        <f>SUM(G109:G$117)</f>
        <v>35.17</v>
      </c>
      <c r="I109" s="22">
        <f t="shared" si="63"/>
        <v>4.35</v>
      </c>
      <c r="J109" s="22">
        <f>SUM(I109:I$117)</f>
        <v>9.069999999999997</v>
      </c>
      <c r="K109" s="22">
        <f>SUM(J109:J$117)</f>
        <v>17.85</v>
      </c>
      <c r="N109" s="3">
        <v>105</v>
      </c>
      <c r="O109" s="20">
        <v>0.39082030384674493</v>
      </c>
      <c r="P109" s="22">
        <f t="shared" si="64"/>
        <v>1421.24</v>
      </c>
      <c r="Q109" s="23">
        <f t="shared" si="65"/>
        <v>555.45</v>
      </c>
      <c r="R109" s="22" t="s">
        <v>347</v>
      </c>
      <c r="S109" s="22">
        <f t="shared" si="66"/>
        <v>63.79</v>
      </c>
      <c r="T109" s="23">
        <f>SUM(S109:S$117)</f>
        <v>142.7</v>
      </c>
      <c r="U109" s="23">
        <f>SUM(T109:T$117)</f>
        <v>298.0399999999999</v>
      </c>
      <c r="V109" s="22">
        <f t="shared" si="67"/>
        <v>24.2</v>
      </c>
      <c r="W109" s="23">
        <f>SUM(V109:V$117)</f>
        <v>59.64000000000001</v>
      </c>
      <c r="X109" s="23">
        <f>SUM(W109:W$117)</f>
        <v>134.08</v>
      </c>
      <c r="AD109" t="str">
        <f t="shared" si="60"/>
        <v>AVÖ96R3M_105</v>
      </c>
      <c r="AE109" t="str">
        <f t="shared" si="68"/>
        <v>105</v>
      </c>
    </row>
    <row r="110" spans="1:31" ht="12.75">
      <c r="A110" s="3">
        <v>106</v>
      </c>
      <c r="B110" s="20">
        <v>0.4992104409686848</v>
      </c>
      <c r="C110" s="22">
        <f t="shared" si="69"/>
        <v>114.23</v>
      </c>
      <c r="D110" s="23">
        <f t="shared" si="61"/>
        <v>57.02</v>
      </c>
      <c r="E110" s="25" t="s">
        <v>348</v>
      </c>
      <c r="F110" s="22">
        <f t="shared" si="62"/>
        <v>4.98</v>
      </c>
      <c r="G110" s="22">
        <f>SUM(F110:F$117)</f>
        <v>9.21</v>
      </c>
      <c r="H110" s="22">
        <f>SUM(G110:G$117)</f>
        <v>16.360000000000003</v>
      </c>
      <c r="I110" s="22">
        <f t="shared" si="63"/>
        <v>2.41</v>
      </c>
      <c r="J110" s="22">
        <f>SUM(I110:I$117)</f>
        <v>4.720000000000001</v>
      </c>
      <c r="K110" s="22">
        <f>SUM(J110:J$117)</f>
        <v>8.78</v>
      </c>
      <c r="N110" s="3">
        <v>106</v>
      </c>
      <c r="O110" s="20">
        <v>0.42523375708113514</v>
      </c>
      <c r="P110" s="22">
        <f t="shared" si="64"/>
        <v>865.79</v>
      </c>
      <c r="Q110" s="23">
        <f t="shared" si="65"/>
        <v>368.15999999999997</v>
      </c>
      <c r="R110" s="22" t="s">
        <v>349</v>
      </c>
      <c r="S110" s="22">
        <f t="shared" si="66"/>
        <v>37.73</v>
      </c>
      <c r="T110" s="23">
        <f>SUM(S110:S$117)</f>
        <v>78.91</v>
      </c>
      <c r="U110" s="23">
        <f>SUM(T110:T$117)</f>
        <v>155.34000000000003</v>
      </c>
      <c r="V110" s="22">
        <f t="shared" si="67"/>
        <v>15.58</v>
      </c>
      <c r="W110" s="23">
        <f>SUM(V110:V$117)</f>
        <v>35.440000000000005</v>
      </c>
      <c r="X110" s="23">
        <f>SUM(W110:W$117)</f>
        <v>74.44</v>
      </c>
      <c r="AD110" t="str">
        <f t="shared" si="60"/>
        <v>AVÖ96R3M_106</v>
      </c>
      <c r="AE110" t="str">
        <f t="shared" si="68"/>
        <v>106</v>
      </c>
    </row>
    <row r="111" spans="1:31" ht="12.75">
      <c r="A111" s="3">
        <v>107</v>
      </c>
      <c r="B111" s="20">
        <v>0.5341163446605187</v>
      </c>
      <c r="C111" s="22">
        <f t="shared" si="69"/>
        <v>57.21</v>
      </c>
      <c r="D111" s="23">
        <f t="shared" si="61"/>
        <v>30.560000000000002</v>
      </c>
      <c r="E111" s="25" t="s">
        <v>350</v>
      </c>
      <c r="F111" s="22">
        <f t="shared" si="62"/>
        <v>2.42</v>
      </c>
      <c r="G111" s="22">
        <f>SUM(F111:F$117)</f>
        <v>4.229999999999999</v>
      </c>
      <c r="H111" s="22">
        <f>SUM(G111:G$117)</f>
        <v>7.149999999999999</v>
      </c>
      <c r="I111" s="22">
        <f t="shared" si="63"/>
        <v>1.26</v>
      </c>
      <c r="J111" s="22">
        <f>SUM(I111:I$117)</f>
        <v>2.3099999999999996</v>
      </c>
      <c r="K111" s="22">
        <f>SUM(J111:J$117)</f>
        <v>4.059999999999999</v>
      </c>
      <c r="N111" s="3">
        <v>107</v>
      </c>
      <c r="O111" s="20">
        <v>0.4623592891910375</v>
      </c>
      <c r="P111" s="22">
        <f t="shared" si="64"/>
        <v>497.63</v>
      </c>
      <c r="Q111" s="23">
        <f t="shared" si="65"/>
        <v>230.07999999999998</v>
      </c>
      <c r="R111" s="22" t="s">
        <v>351</v>
      </c>
      <c r="S111" s="22">
        <f t="shared" si="66"/>
        <v>21.05</v>
      </c>
      <c r="T111" s="23">
        <f>SUM(S111:S$117)</f>
        <v>41.18</v>
      </c>
      <c r="U111" s="23">
        <f>SUM(T111:T$117)</f>
        <v>76.42999999999999</v>
      </c>
      <c r="V111" s="22">
        <f t="shared" si="67"/>
        <v>9.45</v>
      </c>
      <c r="W111" s="23">
        <f>SUM(V111:V$117)</f>
        <v>19.859999999999996</v>
      </c>
      <c r="X111" s="23">
        <f>SUM(W111:W$117)</f>
        <v>38.99999999999999</v>
      </c>
      <c r="AD111" t="str">
        <f t="shared" si="60"/>
        <v>AVÖ96R3M_107</v>
      </c>
      <c r="AE111" t="str">
        <f t="shared" si="68"/>
        <v>107</v>
      </c>
    </row>
    <row r="112" spans="1:31" ht="12.75">
      <c r="A112" s="3">
        <v>108</v>
      </c>
      <c r="B112" s="20">
        <v>0.5709636765358709</v>
      </c>
      <c r="C112" s="22">
        <f t="shared" si="69"/>
        <v>26.65</v>
      </c>
      <c r="D112" s="23">
        <f t="shared" si="61"/>
        <v>15.219999999999999</v>
      </c>
      <c r="E112" s="25" t="s">
        <v>352</v>
      </c>
      <c r="F112" s="22">
        <f t="shared" si="62"/>
        <v>1.09</v>
      </c>
      <c r="G112" s="22">
        <f>SUM(F112:F$117)</f>
        <v>1.81</v>
      </c>
      <c r="H112" s="22">
        <f>SUM(G112:G$117)</f>
        <v>2.9199999999999995</v>
      </c>
      <c r="I112" s="22">
        <f t="shared" si="63"/>
        <v>0.61</v>
      </c>
      <c r="J112" s="22">
        <f>SUM(I112:I$117)</f>
        <v>1.05</v>
      </c>
      <c r="K112" s="22">
        <f>SUM(J112:J$117)</f>
        <v>1.75</v>
      </c>
      <c r="N112" s="3">
        <v>108</v>
      </c>
      <c r="O112" s="20">
        <v>0.5024543982389457</v>
      </c>
      <c r="P112" s="22">
        <f t="shared" si="64"/>
        <v>267.55</v>
      </c>
      <c r="Q112" s="23">
        <f t="shared" si="65"/>
        <v>134.43</v>
      </c>
      <c r="R112" s="22" t="s">
        <v>353</v>
      </c>
      <c r="S112" s="22">
        <f t="shared" si="66"/>
        <v>10.99</v>
      </c>
      <c r="T112" s="23">
        <f>SUM(S112:S$117)</f>
        <v>20.13</v>
      </c>
      <c r="U112" s="23">
        <f>SUM(T112:T$117)</f>
        <v>35.25000000000001</v>
      </c>
      <c r="V112" s="22">
        <f t="shared" si="67"/>
        <v>5.36</v>
      </c>
      <c r="W112" s="23">
        <f>SUM(V112:V$117)</f>
        <v>10.410000000000002</v>
      </c>
      <c r="X112" s="23">
        <f>SUM(W112:W$117)</f>
        <v>19.140000000000004</v>
      </c>
      <c r="AD112" t="str">
        <f t="shared" si="60"/>
        <v>AVÖ96R3M_108</v>
      </c>
      <c r="AE112" t="str">
        <f t="shared" si="68"/>
        <v>108</v>
      </c>
    </row>
    <row r="113" spans="1:31" ht="12.75">
      <c r="A113" s="3">
        <v>109</v>
      </c>
      <c r="B113" s="20">
        <v>0.6098778168069185</v>
      </c>
      <c r="C113" s="22">
        <f t="shared" si="69"/>
        <v>11.43</v>
      </c>
      <c r="D113" s="23">
        <f t="shared" si="61"/>
        <v>6.97</v>
      </c>
      <c r="E113" s="25" t="s">
        <v>354</v>
      </c>
      <c r="F113" s="22">
        <f t="shared" si="62"/>
        <v>0.46</v>
      </c>
      <c r="G113" s="22">
        <f>SUM(F113:F$117)</f>
        <v>0.72</v>
      </c>
      <c r="H113" s="22">
        <f>SUM(G113:G$117)</f>
        <v>1.11</v>
      </c>
      <c r="I113" s="22">
        <f t="shared" si="63"/>
        <v>0.27</v>
      </c>
      <c r="J113" s="22">
        <f>SUM(I113:I$117)</f>
        <v>0.44</v>
      </c>
      <c r="K113" s="22">
        <f>SUM(J113:J$117)</f>
        <v>0.7000000000000001</v>
      </c>
      <c r="N113" s="3">
        <v>109</v>
      </c>
      <c r="O113" s="20">
        <v>0.5458025118692886</v>
      </c>
      <c r="P113" s="22">
        <f t="shared" si="64"/>
        <v>133.12</v>
      </c>
      <c r="Q113" s="23">
        <f t="shared" si="65"/>
        <v>72.66</v>
      </c>
      <c r="R113" s="22" t="s">
        <v>355</v>
      </c>
      <c r="S113" s="22">
        <f t="shared" si="66"/>
        <v>5.31</v>
      </c>
      <c r="T113" s="23">
        <f>SUM(S113:S$117)</f>
        <v>9.14</v>
      </c>
      <c r="U113" s="23">
        <f>SUM(T113:T$117)</f>
        <v>15.120000000000001</v>
      </c>
      <c r="V113" s="22">
        <f t="shared" si="67"/>
        <v>2.81</v>
      </c>
      <c r="W113" s="23">
        <f>SUM(V113:V$117)</f>
        <v>5.05</v>
      </c>
      <c r="X113" s="23">
        <f>SUM(W113:W$117)</f>
        <v>8.73</v>
      </c>
      <c r="AD113" t="str">
        <f t="shared" si="60"/>
        <v>AVÖ96R3M_109</v>
      </c>
      <c r="AE113" t="str">
        <f t="shared" si="68"/>
        <v>109</v>
      </c>
    </row>
    <row r="114" spans="1:31" ht="12.75">
      <c r="A114" s="4">
        <v>110</v>
      </c>
      <c r="B114" s="21">
        <v>0.6372415448686055</v>
      </c>
      <c r="C114" s="22">
        <f t="shared" si="69"/>
        <v>4.46</v>
      </c>
      <c r="D114" s="23">
        <f t="shared" si="61"/>
        <v>2.84</v>
      </c>
      <c r="E114" s="25" t="s">
        <v>356</v>
      </c>
      <c r="F114" s="22">
        <f t="shared" si="62"/>
        <v>0.17</v>
      </c>
      <c r="G114" s="22">
        <f>SUM(F114:F$117)</f>
        <v>0.26</v>
      </c>
      <c r="H114" s="22">
        <f>SUM(G114:G$117)</f>
        <v>0.39</v>
      </c>
      <c r="I114" s="22">
        <f t="shared" si="63"/>
        <v>0.11</v>
      </c>
      <c r="J114" s="22">
        <f>SUM(I114:I$117)</f>
        <v>0.17</v>
      </c>
      <c r="K114" s="22">
        <f>SUM(J114:J$117)</f>
        <v>0.26</v>
      </c>
      <c r="N114" s="4">
        <v>110</v>
      </c>
      <c r="O114" s="21">
        <v>0.5748696345934194</v>
      </c>
      <c r="P114" s="22">
        <f t="shared" si="64"/>
        <v>60.46</v>
      </c>
      <c r="Q114" s="23">
        <f t="shared" si="65"/>
        <v>34.760000000000005</v>
      </c>
      <c r="R114" s="22" t="s">
        <v>357</v>
      </c>
      <c r="S114" s="22">
        <f t="shared" si="66"/>
        <v>2.34</v>
      </c>
      <c r="T114" s="23">
        <f>SUM(S114:S$117)</f>
        <v>3.8299999999999996</v>
      </c>
      <c r="U114" s="23">
        <f>SUM(T114:T$117)</f>
        <v>5.9799999999999995</v>
      </c>
      <c r="V114" s="22">
        <f t="shared" si="67"/>
        <v>1.31</v>
      </c>
      <c r="W114" s="23">
        <f>SUM(V114:V$117)</f>
        <v>2.24</v>
      </c>
      <c r="X114" s="23">
        <f>SUM(W114:W$117)</f>
        <v>3.6800000000000006</v>
      </c>
      <c r="AD114" t="str">
        <f t="shared" si="60"/>
        <v>AVÖ96R3M_110</v>
      </c>
      <c r="AE114" t="str">
        <f t="shared" si="68"/>
        <v>110</v>
      </c>
    </row>
    <row r="115" spans="1:31" ht="12.75">
      <c r="A115" s="3">
        <v>111</v>
      </c>
      <c r="B115" s="20">
        <v>0.6586038667002722</v>
      </c>
      <c r="C115" s="22">
        <f t="shared" si="69"/>
        <v>1.62</v>
      </c>
      <c r="D115" s="23">
        <f t="shared" si="61"/>
        <v>1.07</v>
      </c>
      <c r="E115" s="25" t="s">
        <v>358</v>
      </c>
      <c r="F115" s="22">
        <f t="shared" si="62"/>
        <v>0.06</v>
      </c>
      <c r="G115" s="22">
        <f>SUM(F115:F$117)</f>
        <v>0.09</v>
      </c>
      <c r="H115" s="22">
        <f>SUM(G115:G$117)</f>
        <v>0.13</v>
      </c>
      <c r="I115" s="22">
        <f t="shared" si="63"/>
        <v>0.04</v>
      </c>
      <c r="J115" s="22">
        <f>SUM(I115:I$117)</f>
        <v>0.060000000000000005</v>
      </c>
      <c r="K115" s="22">
        <f>SUM(J115:J$117)</f>
        <v>0.09</v>
      </c>
      <c r="N115" s="3">
        <v>111</v>
      </c>
      <c r="O115" s="20">
        <v>0.5955874857423245</v>
      </c>
      <c r="P115" s="22">
        <f t="shared" si="64"/>
        <v>25.7</v>
      </c>
      <c r="Q115" s="23">
        <f t="shared" si="65"/>
        <v>15.309999999999999</v>
      </c>
      <c r="R115" s="22" t="s">
        <v>359</v>
      </c>
      <c r="S115" s="22">
        <f t="shared" si="66"/>
        <v>0.97</v>
      </c>
      <c r="T115" s="23">
        <f>SUM(S115:S$117)</f>
        <v>1.4900000000000002</v>
      </c>
      <c r="U115" s="23">
        <f>SUM(T115:T$117)</f>
        <v>2.1500000000000004</v>
      </c>
      <c r="V115" s="22">
        <f t="shared" si="67"/>
        <v>0.56</v>
      </c>
      <c r="W115" s="23">
        <f>SUM(V115:V$117)</f>
        <v>0.93</v>
      </c>
      <c r="X115" s="23">
        <f>SUM(W115:W$117)</f>
        <v>1.44</v>
      </c>
      <c r="AD115" t="str">
        <f t="shared" si="60"/>
        <v>AVÖ96R3M_111</v>
      </c>
      <c r="AE115" t="str">
        <f t="shared" si="68"/>
        <v>111</v>
      </c>
    </row>
    <row r="116" spans="1:31" ht="12.75">
      <c r="A116" s="3">
        <v>112</v>
      </c>
      <c r="B116" s="20">
        <v>0.6799670156184666</v>
      </c>
      <c r="C116" s="22">
        <f t="shared" si="69"/>
        <v>0.55</v>
      </c>
      <c r="D116" s="23">
        <f t="shared" si="61"/>
        <v>0.37000000000000005</v>
      </c>
      <c r="E116" s="25" t="s">
        <v>360</v>
      </c>
      <c r="F116" s="22">
        <f t="shared" si="62"/>
        <v>0.02</v>
      </c>
      <c r="G116" s="22">
        <f>SUM(F116:F$117)</f>
        <v>0.03</v>
      </c>
      <c r="H116" s="22">
        <f>SUM(G116:G$117)</f>
        <v>0.04</v>
      </c>
      <c r="I116" s="22">
        <f t="shared" si="63"/>
        <v>0.01</v>
      </c>
      <c r="J116" s="22">
        <f>SUM(I116:I$117)</f>
        <v>0.02</v>
      </c>
      <c r="K116" s="22">
        <f>SUM(J116:J$117)</f>
        <v>0.03</v>
      </c>
      <c r="N116" s="3">
        <v>112</v>
      </c>
      <c r="O116" s="20">
        <v>0.6162857467021121</v>
      </c>
      <c r="P116" s="22">
        <f t="shared" si="64"/>
        <v>10.39</v>
      </c>
      <c r="Q116" s="23">
        <f t="shared" si="65"/>
        <v>6.4</v>
      </c>
      <c r="R116" s="22" t="s">
        <v>361</v>
      </c>
      <c r="S116" s="22">
        <f t="shared" si="66"/>
        <v>0.38</v>
      </c>
      <c r="T116" s="23">
        <f>SUM(S116:S$117)</f>
        <v>0.52</v>
      </c>
      <c r="U116" s="23">
        <f>SUM(T116:T$117)</f>
        <v>0.66</v>
      </c>
      <c r="V116" s="22">
        <f t="shared" si="67"/>
        <v>0.23</v>
      </c>
      <c r="W116" s="23">
        <f>SUM(V116:V$117)</f>
        <v>0.37</v>
      </c>
      <c r="X116" s="23">
        <f>SUM(W116:W$117)</f>
        <v>0.51</v>
      </c>
      <c r="AD116" t="str">
        <f>"AVÖ96R3M_"&amp;AE116</f>
        <v>AVÖ96R3M_112</v>
      </c>
      <c r="AE116" t="str">
        <f t="shared" si="68"/>
        <v>112</v>
      </c>
    </row>
    <row r="117" spans="1:31" ht="12.75">
      <c r="A117" s="4">
        <v>113</v>
      </c>
      <c r="B117" s="21">
        <v>1</v>
      </c>
      <c r="C117" s="22">
        <f t="shared" si="69"/>
        <v>0.18</v>
      </c>
      <c r="D117" s="23">
        <f>C117-C118</f>
        <v>0.18</v>
      </c>
      <c r="E117" s="25" t="s">
        <v>362</v>
      </c>
      <c r="F117" s="22">
        <f>ROUND(C117*F$3^(A117*(-1)),2)</f>
        <v>0.01</v>
      </c>
      <c r="G117" s="22">
        <f>SUM(F117:F$117)</f>
        <v>0.01</v>
      </c>
      <c r="H117" s="22">
        <f>SUM(G117:G$117)</f>
        <v>0.01</v>
      </c>
      <c r="I117" s="22">
        <f>ROUND(D117*I$3^((A117+1)*(-1)),2)</f>
        <v>0.01</v>
      </c>
      <c r="J117" s="22">
        <f>SUM(I117:I$117)</f>
        <v>0.01</v>
      </c>
      <c r="K117" s="22">
        <f>SUM(J117:J$117)</f>
        <v>0.01</v>
      </c>
      <c r="N117" s="4">
        <v>113</v>
      </c>
      <c r="O117" s="21">
        <v>1</v>
      </c>
      <c r="P117" s="22">
        <f>ROUND(P116-O116*P116,2)</f>
        <v>3.99</v>
      </c>
      <c r="Q117" s="23">
        <f>P117-P118</f>
        <v>3.99</v>
      </c>
      <c r="R117" s="22" t="s">
        <v>363</v>
      </c>
      <c r="S117" s="22">
        <f>ROUND(P117*S$3^(N117*(-1)),2)</f>
        <v>0.14</v>
      </c>
      <c r="T117" s="23">
        <f>SUM(S117:S$117)</f>
        <v>0.14</v>
      </c>
      <c r="U117" s="23">
        <f>SUM(T117:T$117)</f>
        <v>0.14</v>
      </c>
      <c r="V117" s="22">
        <f>ROUND(Q117*V$3^((N117+1)*(-1)),2)</f>
        <v>0.14</v>
      </c>
      <c r="W117" s="23">
        <f>SUM(V117:V$117)</f>
        <v>0.14</v>
      </c>
      <c r="X117" s="23">
        <f>SUM(W117:W$117)</f>
        <v>0.14</v>
      </c>
      <c r="AD117" t="str">
        <f>"AVÖ96R3M_"&amp;AE117</f>
        <v>AVÖ96R3M_113</v>
      </c>
      <c r="AE117" t="str">
        <f>RIGHT(("000"&amp;A117),3)</f>
        <v>113</v>
      </c>
    </row>
    <row r="118" spans="3:18" ht="12.75">
      <c r="C118" s="22"/>
      <c r="D118">
        <v>4496.210000000006</v>
      </c>
      <c r="E118" s="25" t="s">
        <v>137</v>
      </c>
      <c r="F118" s="22">
        <v>100000</v>
      </c>
      <c r="G118" s="22">
        <v>2981043.52</v>
      </c>
      <c r="H118" s="22">
        <v>80550738.63999994</v>
      </c>
      <c r="I118" s="22">
        <v>4365.25</v>
      </c>
      <c r="J118" s="22">
        <v>13173.51</v>
      </c>
      <c r="K118" s="22">
        <v>634907.45</v>
      </c>
      <c r="P118" s="22"/>
      <c r="R118" s="22"/>
    </row>
    <row r="119" spans="4:11" ht="12.75">
      <c r="D119">
        <v>271.7899999999936</v>
      </c>
      <c r="E119" t="s">
        <v>139</v>
      </c>
      <c r="F119" s="22">
        <v>92722.13</v>
      </c>
      <c r="G119" s="22">
        <v>2881043.52</v>
      </c>
      <c r="H119" s="22">
        <v>77569695.11999996</v>
      </c>
      <c r="I119" s="22">
        <v>256.19</v>
      </c>
      <c r="J119" s="22">
        <v>8808.26</v>
      </c>
      <c r="K119" s="22">
        <v>621733.94</v>
      </c>
    </row>
    <row r="120" spans="4:11" ht="12.75">
      <c r="D120">
        <v>199.72000000000116</v>
      </c>
      <c r="E120" t="s">
        <v>141</v>
      </c>
      <c r="F120" s="22">
        <v>89765.29</v>
      </c>
      <c r="G120" s="22">
        <v>2788321.39</v>
      </c>
      <c r="H120" s="22">
        <v>74688651.59999998</v>
      </c>
      <c r="I120" s="22">
        <v>182.77</v>
      </c>
      <c r="J120" s="22">
        <v>8552.07</v>
      </c>
      <c r="K120" s="22">
        <v>612925.68</v>
      </c>
    </row>
    <row r="121" spans="4:11" ht="12.75">
      <c r="D121">
        <v>140.25</v>
      </c>
      <c r="E121" t="s">
        <v>143</v>
      </c>
      <c r="F121" s="22">
        <v>86968</v>
      </c>
      <c r="G121" s="22">
        <v>2698556.1</v>
      </c>
      <c r="H121" s="22">
        <v>71900330.20999996</v>
      </c>
      <c r="I121" s="22">
        <v>124.61</v>
      </c>
      <c r="J121" s="22">
        <v>8369.3</v>
      </c>
      <c r="K121" s="22">
        <v>604373.61</v>
      </c>
    </row>
    <row r="122" spans="4:11" ht="12.75">
      <c r="D122">
        <v>95.11000000000058</v>
      </c>
      <c r="E122" t="s">
        <v>145</v>
      </c>
      <c r="F122" s="22">
        <v>84310.34</v>
      </c>
      <c r="G122" s="22">
        <v>2611588.1</v>
      </c>
      <c r="H122" s="22">
        <v>69201774.10999998</v>
      </c>
      <c r="I122" s="22">
        <v>82.04</v>
      </c>
      <c r="J122" s="22">
        <v>8244.69</v>
      </c>
      <c r="K122" s="22">
        <v>596004.31</v>
      </c>
    </row>
    <row r="123" spans="4:11" ht="12.75">
      <c r="D123">
        <v>65.33000000000175</v>
      </c>
      <c r="E123" t="s">
        <v>147</v>
      </c>
      <c r="F123" s="22">
        <v>81772.66</v>
      </c>
      <c r="G123" s="22">
        <v>2527277.76</v>
      </c>
      <c r="H123" s="22">
        <v>66590186.00999999</v>
      </c>
      <c r="I123" s="22">
        <v>54.71</v>
      </c>
      <c r="J123" s="22">
        <v>8162.65</v>
      </c>
      <c r="K123" s="22">
        <v>587759.62</v>
      </c>
    </row>
    <row r="124" spans="4:11" ht="12.75">
      <c r="D124">
        <v>46.580000000001746</v>
      </c>
      <c r="E124" t="s">
        <v>149</v>
      </c>
      <c r="F124" s="22">
        <v>79336.22</v>
      </c>
      <c r="G124" s="22">
        <v>2445505.1</v>
      </c>
      <c r="H124" s="22">
        <v>64062908.25</v>
      </c>
      <c r="I124" s="22">
        <v>37.87</v>
      </c>
      <c r="J124" s="22">
        <v>8107.94</v>
      </c>
      <c r="K124" s="22">
        <v>579596.97</v>
      </c>
    </row>
    <row r="125" spans="4:11" ht="12.75">
      <c r="D125">
        <v>35.81999999999243</v>
      </c>
      <c r="E125" t="s">
        <v>151</v>
      </c>
      <c r="F125" s="22">
        <v>76987.58</v>
      </c>
      <c r="G125" s="22">
        <v>2366168.88</v>
      </c>
      <c r="H125" s="22">
        <v>61617403.14999999</v>
      </c>
      <c r="I125" s="22">
        <v>28.28</v>
      </c>
      <c r="J125" s="22">
        <v>8070.07</v>
      </c>
      <c r="K125" s="22">
        <v>571489.03</v>
      </c>
    </row>
    <row r="126" spans="4:11" ht="12.75">
      <c r="D126">
        <v>30.080000000001746</v>
      </c>
      <c r="E126" t="s">
        <v>153</v>
      </c>
      <c r="F126" s="22">
        <v>74716.94</v>
      </c>
      <c r="G126" s="22">
        <v>2289181.3</v>
      </c>
      <c r="H126" s="22">
        <v>59251234.269999996</v>
      </c>
      <c r="I126" s="22">
        <v>23.05</v>
      </c>
      <c r="J126" s="22">
        <v>8041.79</v>
      </c>
      <c r="K126" s="22">
        <v>563418.96</v>
      </c>
    </row>
    <row r="127" spans="4:11" ht="12.75">
      <c r="D127">
        <v>26.789999999993597</v>
      </c>
      <c r="E127" t="s">
        <v>155</v>
      </c>
      <c r="F127" s="22">
        <v>72517.67</v>
      </c>
      <c r="G127" s="22">
        <v>2214464.36</v>
      </c>
      <c r="H127" s="22">
        <v>56962052.97</v>
      </c>
      <c r="I127" s="22">
        <v>19.93</v>
      </c>
      <c r="J127" s="22">
        <v>8018.74</v>
      </c>
      <c r="K127" s="22">
        <v>555377.17</v>
      </c>
    </row>
    <row r="128" spans="4:11" ht="12.75">
      <c r="D128">
        <v>24.660000000003492</v>
      </c>
      <c r="E128" t="s">
        <v>157</v>
      </c>
      <c r="F128" s="22">
        <v>70385.57</v>
      </c>
      <c r="G128" s="22">
        <v>2141946.69</v>
      </c>
      <c r="H128" s="22">
        <v>54747588.61</v>
      </c>
      <c r="I128" s="22">
        <v>17.81</v>
      </c>
      <c r="J128" s="22">
        <v>7998.81</v>
      </c>
      <c r="K128" s="22">
        <v>547358.43</v>
      </c>
    </row>
    <row r="129" spans="4:11" ht="12.75">
      <c r="D129">
        <v>23.44000000000233</v>
      </c>
      <c r="E129" t="s">
        <v>159</v>
      </c>
      <c r="F129" s="22">
        <v>68317.69</v>
      </c>
      <c r="G129" s="22">
        <v>2071561.12</v>
      </c>
      <c r="H129" s="22">
        <v>52605641.92</v>
      </c>
      <c r="I129" s="22">
        <v>16.44</v>
      </c>
      <c r="J129" s="22">
        <v>7981</v>
      </c>
      <c r="K129" s="22">
        <v>539359.62</v>
      </c>
    </row>
    <row r="130" spans="4:11" ht="12.75">
      <c r="D130">
        <v>23.44999999999709</v>
      </c>
      <c r="E130" t="s">
        <v>161</v>
      </c>
      <c r="F130" s="22">
        <v>66311.41</v>
      </c>
      <c r="G130" s="22">
        <v>2003243.43</v>
      </c>
      <c r="H130" s="22">
        <v>50534080.8</v>
      </c>
      <c r="I130" s="22">
        <v>15.97</v>
      </c>
      <c r="J130" s="22">
        <v>7964.56</v>
      </c>
      <c r="K130" s="22">
        <v>531378.62</v>
      </c>
    </row>
    <row r="131" spans="4:11" ht="12.75">
      <c r="D131">
        <v>24.860000000000582</v>
      </c>
      <c r="E131" t="s">
        <v>163</v>
      </c>
      <c r="F131" s="22">
        <v>64364.04</v>
      </c>
      <c r="G131" s="22">
        <v>1936932.02</v>
      </c>
      <c r="H131" s="22">
        <v>48530837.37</v>
      </c>
      <c r="I131" s="22">
        <v>16.44</v>
      </c>
      <c r="J131" s="22">
        <v>7948.59</v>
      </c>
      <c r="K131" s="22">
        <v>523414.06</v>
      </c>
    </row>
    <row r="132" spans="4:11" ht="12.75">
      <c r="D132">
        <v>29.120000000009895</v>
      </c>
      <c r="E132" t="s">
        <v>165</v>
      </c>
      <c r="F132" s="22">
        <v>62472.93</v>
      </c>
      <c r="G132" s="22">
        <v>1872567.98</v>
      </c>
      <c r="H132" s="22">
        <v>46593905.34999999</v>
      </c>
      <c r="I132" s="22">
        <v>18.69</v>
      </c>
      <c r="J132" s="22">
        <v>7932.15</v>
      </c>
      <c r="K132" s="22">
        <v>515465.47</v>
      </c>
    </row>
    <row r="133" spans="4:11" ht="12.75">
      <c r="D133">
        <v>38.21999999998661</v>
      </c>
      <c r="E133" t="s">
        <v>167</v>
      </c>
      <c r="F133" s="22">
        <v>60634.64</v>
      </c>
      <c r="G133" s="22">
        <v>1810095.05</v>
      </c>
      <c r="H133" s="22">
        <v>44721337.36999999</v>
      </c>
      <c r="I133" s="22">
        <v>23.82</v>
      </c>
      <c r="J133" s="22">
        <v>7913.46</v>
      </c>
      <c r="K133" s="22">
        <v>507533.32</v>
      </c>
    </row>
    <row r="134" spans="4:11" ht="12.75">
      <c r="D134">
        <v>49.620000000009895</v>
      </c>
      <c r="E134" t="s">
        <v>169</v>
      </c>
      <c r="F134" s="22">
        <v>58844.76</v>
      </c>
      <c r="G134" s="22">
        <v>1749460.41</v>
      </c>
      <c r="H134" s="22">
        <v>42911242.32</v>
      </c>
      <c r="I134" s="22">
        <v>30.02</v>
      </c>
      <c r="J134" s="22">
        <v>7889.64</v>
      </c>
      <c r="K134" s="22">
        <v>499619.86</v>
      </c>
    </row>
    <row r="135" spans="4:11" ht="12.75">
      <c r="D135">
        <v>55.55000000000291</v>
      </c>
      <c r="E135" t="s">
        <v>171</v>
      </c>
      <c r="F135" s="22">
        <v>57100.82</v>
      </c>
      <c r="G135" s="22">
        <v>1690615.65</v>
      </c>
      <c r="H135" s="22">
        <v>41161781.910000004</v>
      </c>
      <c r="I135" s="22">
        <v>32.63</v>
      </c>
      <c r="J135" s="22">
        <v>7859.62</v>
      </c>
      <c r="K135" s="22">
        <v>491730.22</v>
      </c>
    </row>
    <row r="136" spans="4:11" ht="12.75">
      <c r="D136">
        <v>60.86000000000058</v>
      </c>
      <c r="E136" t="s">
        <v>173</v>
      </c>
      <c r="F136" s="22">
        <v>55405.06</v>
      </c>
      <c r="G136" s="22">
        <v>1633514.83</v>
      </c>
      <c r="H136" s="22">
        <v>39471166.26</v>
      </c>
      <c r="I136" s="22">
        <v>34.71</v>
      </c>
      <c r="J136" s="22">
        <v>7826.99</v>
      </c>
      <c r="K136" s="22">
        <v>483870.6</v>
      </c>
    </row>
    <row r="137" spans="4:11" ht="12.75">
      <c r="D137">
        <v>63.06999999999243</v>
      </c>
      <c r="E137" t="s">
        <v>175</v>
      </c>
      <c r="F137" s="22">
        <v>53756.61</v>
      </c>
      <c r="G137" s="22">
        <v>1578109.77</v>
      </c>
      <c r="H137" s="22">
        <v>37837651.42999999</v>
      </c>
      <c r="I137" s="22">
        <v>34.92</v>
      </c>
      <c r="J137" s="22">
        <v>7792.28</v>
      </c>
      <c r="K137" s="22">
        <v>476043.61</v>
      </c>
    </row>
    <row r="138" spans="4:11" ht="12.75">
      <c r="D138">
        <v>61.18000000000757</v>
      </c>
      <c r="E138" t="s">
        <v>177</v>
      </c>
      <c r="F138" s="22">
        <v>52155.96</v>
      </c>
      <c r="G138" s="22">
        <v>1524353.16</v>
      </c>
      <c r="H138" s="22">
        <v>36259541.66000001</v>
      </c>
      <c r="I138" s="22">
        <v>32.89</v>
      </c>
      <c r="J138" s="22">
        <v>7757.36</v>
      </c>
      <c r="K138" s="22">
        <v>468251.33</v>
      </c>
    </row>
    <row r="139" spans="4:11" ht="12.75">
      <c r="D139">
        <v>56.919999999998254</v>
      </c>
      <c r="E139" t="s">
        <v>179</v>
      </c>
      <c r="F139" s="22">
        <v>50603.97</v>
      </c>
      <c r="G139" s="22">
        <v>1472197.2</v>
      </c>
      <c r="H139" s="22">
        <v>34735188.50000001</v>
      </c>
      <c r="I139" s="22">
        <v>29.71</v>
      </c>
      <c r="J139" s="22">
        <v>7724.47</v>
      </c>
      <c r="K139" s="22">
        <v>460493.97</v>
      </c>
    </row>
    <row r="140" spans="4:11" ht="12.75">
      <c r="D140">
        <v>52.25999999999476</v>
      </c>
      <c r="E140" t="s">
        <v>181</v>
      </c>
      <c r="F140" s="22">
        <v>49100.36</v>
      </c>
      <c r="G140" s="22">
        <v>1421593.23</v>
      </c>
      <c r="H140" s="22">
        <v>33262991.30000001</v>
      </c>
      <c r="I140" s="22">
        <v>26.48</v>
      </c>
      <c r="J140" s="22">
        <v>7694.76</v>
      </c>
      <c r="K140" s="22">
        <v>452769.5</v>
      </c>
    </row>
    <row r="141" spans="4:11" ht="12.75">
      <c r="D141">
        <v>48.580000000001746</v>
      </c>
      <c r="E141" t="s">
        <v>183</v>
      </c>
      <c r="F141" s="22">
        <v>47643.77</v>
      </c>
      <c r="G141" s="22">
        <v>1372492.87</v>
      </c>
      <c r="H141" s="22">
        <v>31841398.070000004</v>
      </c>
      <c r="I141" s="22">
        <v>23.9</v>
      </c>
      <c r="J141" s="22">
        <v>7668.28</v>
      </c>
      <c r="K141" s="22">
        <v>445074.74</v>
      </c>
    </row>
    <row r="142" spans="4:11" ht="12.75">
      <c r="D142">
        <v>45.55000000000291</v>
      </c>
      <c r="E142" t="s">
        <v>185</v>
      </c>
      <c r="F142" s="22">
        <v>46232.19</v>
      </c>
      <c r="G142" s="22">
        <v>1324849.1</v>
      </c>
      <c r="H142" s="22">
        <v>30468905.200000007</v>
      </c>
      <c r="I142" s="22">
        <v>21.75</v>
      </c>
      <c r="J142" s="22">
        <v>7644.38</v>
      </c>
      <c r="K142" s="22">
        <v>437406.46</v>
      </c>
    </row>
    <row r="143" spans="4:11" ht="12.75">
      <c r="D143">
        <v>43.220000000001164</v>
      </c>
      <c r="E143" t="s">
        <v>187</v>
      </c>
      <c r="F143" s="22">
        <v>44863.87</v>
      </c>
      <c r="G143" s="22">
        <v>1278616.91</v>
      </c>
      <c r="H143" s="22">
        <v>29144056.100000005</v>
      </c>
      <c r="I143" s="22">
        <v>20.04</v>
      </c>
      <c r="J143" s="22">
        <v>7622.63</v>
      </c>
      <c r="K143" s="22">
        <v>429762.08</v>
      </c>
    </row>
    <row r="144" spans="4:11" ht="12.75">
      <c r="D144">
        <v>43.220000000001164</v>
      </c>
      <c r="E144" t="s">
        <v>189</v>
      </c>
      <c r="F144" s="22">
        <v>43537.11</v>
      </c>
      <c r="G144" s="22">
        <v>1233753.04</v>
      </c>
      <c r="H144" s="22">
        <v>27865439.19000001</v>
      </c>
      <c r="I144" s="22">
        <v>19.46</v>
      </c>
      <c r="J144" s="22">
        <v>7602.59</v>
      </c>
      <c r="K144" s="22">
        <v>422139.45</v>
      </c>
    </row>
    <row r="145" spans="4:11" ht="12.75">
      <c r="D145">
        <v>44.689999999987776</v>
      </c>
      <c r="E145" t="s">
        <v>191</v>
      </c>
      <c r="F145" s="22">
        <v>42249.59</v>
      </c>
      <c r="G145" s="22">
        <v>1190215.93</v>
      </c>
      <c r="H145" s="22">
        <v>26631686.150000006</v>
      </c>
      <c r="I145" s="22">
        <v>19.53</v>
      </c>
      <c r="J145" s="22">
        <v>7583.13</v>
      </c>
      <c r="K145" s="22">
        <v>414536.86</v>
      </c>
    </row>
    <row r="146" spans="4:11" ht="12.75">
      <c r="D146">
        <v>46.970000000001164</v>
      </c>
      <c r="E146" t="s">
        <v>193</v>
      </c>
      <c r="F146" s="22">
        <v>40999.48</v>
      </c>
      <c r="G146" s="22">
        <v>1147966.34</v>
      </c>
      <c r="H146" s="22">
        <v>25441470.220000006</v>
      </c>
      <c r="I146" s="22">
        <v>19.93</v>
      </c>
      <c r="J146" s="22">
        <v>7563.6</v>
      </c>
      <c r="K146" s="22">
        <v>406953.73</v>
      </c>
    </row>
    <row r="147" spans="4:11" ht="12.75">
      <c r="D147">
        <v>49.10000000000582</v>
      </c>
      <c r="E147" t="s">
        <v>195</v>
      </c>
      <c r="F147" s="22">
        <v>39785.39</v>
      </c>
      <c r="G147" s="22">
        <v>1106966.86</v>
      </c>
      <c r="H147" s="22">
        <v>24293503.880000006</v>
      </c>
      <c r="I147" s="22">
        <v>20.23</v>
      </c>
      <c r="J147" s="22">
        <v>7543.67</v>
      </c>
      <c r="K147" s="22">
        <v>399390.13</v>
      </c>
    </row>
    <row r="148" spans="4:11" ht="12.75">
      <c r="D148">
        <v>50.69000000000233</v>
      </c>
      <c r="E148" t="s">
        <v>197</v>
      </c>
      <c r="F148" s="22">
        <v>38606.36</v>
      </c>
      <c r="G148" s="22">
        <v>1067181.47</v>
      </c>
      <c r="H148" s="22">
        <v>23186537.02</v>
      </c>
      <c r="I148" s="22">
        <v>20.28</v>
      </c>
      <c r="J148" s="22">
        <v>7523.44</v>
      </c>
      <c r="K148" s="22">
        <v>391846.46</v>
      </c>
    </row>
    <row r="149" spans="4:11" ht="12.75">
      <c r="D149">
        <v>52.86000000000058</v>
      </c>
      <c r="E149" t="s">
        <v>199</v>
      </c>
      <c r="F149" s="22">
        <v>37461.63</v>
      </c>
      <c r="G149" s="22">
        <v>1028575.11</v>
      </c>
      <c r="H149" s="22">
        <v>22119355.55</v>
      </c>
      <c r="I149" s="22">
        <v>20.53</v>
      </c>
      <c r="J149" s="22">
        <v>7503.16</v>
      </c>
      <c r="K149" s="22">
        <v>384323.02</v>
      </c>
    </row>
    <row r="150" spans="4:11" ht="12.75">
      <c r="D150">
        <v>55.69999999999709</v>
      </c>
      <c r="E150" t="s">
        <v>201</v>
      </c>
      <c r="F150" s="22">
        <v>36349.99</v>
      </c>
      <c r="G150" s="22">
        <v>991113.48</v>
      </c>
      <c r="H150" s="22">
        <v>21090780.44</v>
      </c>
      <c r="I150" s="22">
        <v>21</v>
      </c>
      <c r="J150" s="22">
        <v>7482.63</v>
      </c>
      <c r="K150" s="22">
        <v>376819.86</v>
      </c>
    </row>
    <row r="151" spans="4:11" ht="12.75">
      <c r="D151">
        <v>58.5399999999936</v>
      </c>
      <c r="E151" t="s">
        <v>203</v>
      </c>
      <c r="F151" s="22">
        <v>35270.25</v>
      </c>
      <c r="G151" s="22">
        <v>954763.49</v>
      </c>
      <c r="H151" s="22">
        <v>20099666.959999993</v>
      </c>
      <c r="I151" s="22">
        <v>21.43</v>
      </c>
      <c r="J151" s="22">
        <v>7461.63</v>
      </c>
      <c r="K151" s="22">
        <v>369337.23</v>
      </c>
    </row>
    <row r="152" spans="4:11" ht="12.75">
      <c r="D152">
        <v>61.18000000000757</v>
      </c>
      <c r="E152" t="s">
        <v>205</v>
      </c>
      <c r="F152" s="22">
        <v>34221.53</v>
      </c>
      <c r="G152" s="22">
        <v>919493.24</v>
      </c>
      <c r="H152" s="22">
        <v>19144903.469999995</v>
      </c>
      <c r="I152" s="22">
        <v>21.74</v>
      </c>
      <c r="J152" s="22">
        <v>7440.2</v>
      </c>
      <c r="K152" s="22">
        <v>361875.6</v>
      </c>
    </row>
    <row r="153" spans="4:11" ht="12.75">
      <c r="D153">
        <v>64.34999999999127</v>
      </c>
      <c r="E153" t="s">
        <v>207</v>
      </c>
      <c r="F153" s="22">
        <v>33203.05</v>
      </c>
      <c r="G153" s="22">
        <v>885271.71</v>
      </c>
      <c r="H153" s="22">
        <v>18225410.229999993</v>
      </c>
      <c r="I153" s="22">
        <v>22.2</v>
      </c>
      <c r="J153" s="22">
        <v>7418.46</v>
      </c>
      <c r="K153" s="22">
        <v>354435.4</v>
      </c>
    </row>
    <row r="154" spans="4:11" ht="12.75">
      <c r="D154">
        <v>68.81000000001222</v>
      </c>
      <c r="E154" t="s">
        <v>209</v>
      </c>
      <c r="F154" s="22">
        <v>32213.77</v>
      </c>
      <c r="G154" s="22">
        <v>852068.66</v>
      </c>
      <c r="H154" s="22">
        <v>17340138.52</v>
      </c>
      <c r="I154" s="22">
        <v>23.05</v>
      </c>
      <c r="J154" s="22">
        <v>7396.26</v>
      </c>
      <c r="K154" s="22">
        <v>347016.94</v>
      </c>
    </row>
    <row r="155" spans="4:11" ht="12.75">
      <c r="D155">
        <v>74.02999999999884</v>
      </c>
      <c r="E155" t="s">
        <v>211</v>
      </c>
      <c r="F155" s="22">
        <v>31252.45</v>
      </c>
      <c r="G155" s="22">
        <v>819854.89</v>
      </c>
      <c r="H155" s="22">
        <v>16488069.860000003</v>
      </c>
      <c r="I155" s="22">
        <v>24.08</v>
      </c>
      <c r="J155" s="22">
        <v>7373.21</v>
      </c>
      <c r="K155" s="22">
        <v>339620.68</v>
      </c>
    </row>
    <row r="156" spans="4:11" ht="12.75">
      <c r="D156">
        <v>79.72999999999593</v>
      </c>
      <c r="E156" t="s">
        <v>213</v>
      </c>
      <c r="F156" s="22">
        <v>30318.11</v>
      </c>
      <c r="G156" s="22">
        <v>788602.44</v>
      </c>
      <c r="H156" s="22">
        <v>15668214.970000004</v>
      </c>
      <c r="I156" s="22">
        <v>25.18</v>
      </c>
      <c r="J156" s="22">
        <v>7349.13</v>
      </c>
      <c r="K156" s="22">
        <v>332247.47</v>
      </c>
    </row>
    <row r="157" spans="4:11" ht="12.75">
      <c r="D157">
        <v>85.97000000000116</v>
      </c>
      <c r="E157" t="s">
        <v>215</v>
      </c>
      <c r="F157" s="22">
        <v>29409.88</v>
      </c>
      <c r="G157" s="22">
        <v>758284.33</v>
      </c>
      <c r="H157" s="22">
        <v>14879612.530000003</v>
      </c>
      <c r="I157" s="22">
        <v>26.35</v>
      </c>
      <c r="J157" s="22">
        <v>7323.95</v>
      </c>
      <c r="K157" s="22">
        <v>324898.34</v>
      </c>
    </row>
    <row r="158" spans="4:11" ht="12.75">
      <c r="D158">
        <v>92.72999999999593</v>
      </c>
      <c r="E158" t="s">
        <v>217</v>
      </c>
      <c r="F158" s="22">
        <v>28526.93</v>
      </c>
      <c r="G158" s="22">
        <v>728874.45</v>
      </c>
      <c r="H158" s="22">
        <v>14121328.200000005</v>
      </c>
      <c r="I158" s="22">
        <v>27.6</v>
      </c>
      <c r="J158" s="22">
        <v>7297.6</v>
      </c>
      <c r="K158" s="22">
        <v>317574.39</v>
      </c>
    </row>
    <row r="159" spans="4:11" ht="12.75">
      <c r="D159">
        <v>100.5</v>
      </c>
      <c r="E159" t="s">
        <v>219</v>
      </c>
      <c r="F159" s="22">
        <v>27668.45</v>
      </c>
      <c r="G159" s="22">
        <v>700347.52</v>
      </c>
      <c r="H159" s="22">
        <v>13392453.750000006</v>
      </c>
      <c r="I159" s="22">
        <v>29.04</v>
      </c>
      <c r="J159" s="22">
        <v>7270</v>
      </c>
      <c r="K159" s="22">
        <v>310276.79</v>
      </c>
    </row>
    <row r="160" spans="4:11" ht="12.75">
      <c r="D160">
        <v>109.13999999999942</v>
      </c>
      <c r="E160" t="s">
        <v>221</v>
      </c>
      <c r="F160" s="22">
        <v>26833.53</v>
      </c>
      <c r="G160" s="22">
        <v>672679.07</v>
      </c>
      <c r="H160" s="22">
        <v>12692106.230000008</v>
      </c>
      <c r="I160" s="22">
        <v>30.62</v>
      </c>
      <c r="J160" s="22">
        <v>7240.96</v>
      </c>
      <c r="K160" s="22">
        <v>303006.79</v>
      </c>
    </row>
    <row r="161" spans="4:11" ht="12.75">
      <c r="D161">
        <v>117.69000000000233</v>
      </c>
      <c r="E161" t="s">
        <v>223</v>
      </c>
      <c r="F161" s="22">
        <v>26021.35</v>
      </c>
      <c r="G161" s="22">
        <v>645845.54</v>
      </c>
      <c r="H161" s="22">
        <v>12019427.160000008</v>
      </c>
      <c r="I161" s="22">
        <v>32.06</v>
      </c>
      <c r="J161" s="22">
        <v>7210.34</v>
      </c>
      <c r="K161" s="22">
        <v>295765.83</v>
      </c>
    </row>
    <row r="162" spans="4:11" ht="12.75">
      <c r="D162">
        <v>125.49000000000524</v>
      </c>
      <c r="E162" t="s">
        <v>225</v>
      </c>
      <c r="F162" s="22">
        <v>25231.39</v>
      </c>
      <c r="G162" s="22">
        <v>619824.19</v>
      </c>
      <c r="H162" s="22">
        <v>11373581.62000001</v>
      </c>
      <c r="I162" s="22">
        <v>33.18</v>
      </c>
      <c r="J162" s="22">
        <v>7178.28</v>
      </c>
      <c r="K162" s="22">
        <v>288555.49</v>
      </c>
    </row>
    <row r="163" spans="4:11" ht="12.75">
      <c r="D163">
        <v>132.50999999999476</v>
      </c>
      <c r="E163" t="s">
        <v>227</v>
      </c>
      <c r="F163" s="22">
        <v>24463.31</v>
      </c>
      <c r="G163" s="22">
        <v>594592.8</v>
      </c>
      <c r="H163" s="22">
        <v>10753757.430000009</v>
      </c>
      <c r="I163" s="22">
        <v>34.02</v>
      </c>
      <c r="J163" s="22">
        <v>7145.1</v>
      </c>
      <c r="K163" s="22">
        <v>281377.21</v>
      </c>
    </row>
    <row r="164" spans="4:11" ht="12.75">
      <c r="D164">
        <v>138.97999999999593</v>
      </c>
      <c r="E164" t="s">
        <v>229</v>
      </c>
      <c r="F164" s="22">
        <v>23716.77</v>
      </c>
      <c r="G164" s="22">
        <v>570129.49</v>
      </c>
      <c r="H164" s="22">
        <v>10159164.630000008</v>
      </c>
      <c r="I164" s="22">
        <v>34.64</v>
      </c>
      <c r="J164" s="22">
        <v>7111.08</v>
      </c>
      <c r="K164" s="22">
        <v>274232.11</v>
      </c>
    </row>
    <row r="165" spans="4:11" ht="12.75">
      <c r="D165">
        <v>145.35000000000582</v>
      </c>
      <c r="E165" t="s">
        <v>231</v>
      </c>
      <c r="F165" s="22">
        <v>22991.35</v>
      </c>
      <c r="G165" s="22">
        <v>546412.72</v>
      </c>
      <c r="H165" s="22">
        <v>9589035.140000006</v>
      </c>
      <c r="I165" s="22">
        <v>35.17</v>
      </c>
      <c r="J165" s="22">
        <v>7076.44</v>
      </c>
      <c r="K165" s="22">
        <v>267121.03</v>
      </c>
    </row>
    <row r="166" spans="4:11" ht="12.75">
      <c r="D166">
        <v>152.08000000000175</v>
      </c>
      <c r="E166" t="s">
        <v>233</v>
      </c>
      <c r="F166" s="22">
        <v>22286.52</v>
      </c>
      <c r="G166" s="22">
        <v>523421.37</v>
      </c>
      <c r="H166" s="22">
        <v>9042622.420000004</v>
      </c>
      <c r="I166" s="22">
        <v>35.73</v>
      </c>
      <c r="J166" s="22">
        <v>7041.27</v>
      </c>
      <c r="K166" s="22">
        <v>260044.59</v>
      </c>
    </row>
    <row r="167" spans="4:11" ht="12.75">
      <c r="D167">
        <v>159.2899999999936</v>
      </c>
      <c r="E167" t="s">
        <v>235</v>
      </c>
      <c r="F167" s="22">
        <v>21601.67</v>
      </c>
      <c r="G167" s="22">
        <v>501134.85</v>
      </c>
      <c r="H167" s="22">
        <v>8519201.050000004</v>
      </c>
      <c r="I167" s="22">
        <v>36.34</v>
      </c>
      <c r="J167" s="22">
        <v>7005.54</v>
      </c>
      <c r="K167" s="22">
        <v>253003.32</v>
      </c>
    </row>
    <row r="168" spans="4:11" ht="12.75">
      <c r="D168">
        <v>167.13999999999942</v>
      </c>
      <c r="E168" t="s">
        <v>237</v>
      </c>
      <c r="F168" s="22">
        <v>20936.16</v>
      </c>
      <c r="G168" s="22">
        <v>479533.18</v>
      </c>
      <c r="H168" s="22">
        <v>8018066.200000002</v>
      </c>
      <c r="I168" s="22">
        <v>37.02</v>
      </c>
      <c r="J168" s="22">
        <v>6969.2</v>
      </c>
      <c r="K168" s="22">
        <v>245997.78</v>
      </c>
    </row>
    <row r="169" spans="4:11" ht="12.75">
      <c r="D169">
        <v>171.34000000001106</v>
      </c>
      <c r="E169" t="s">
        <v>239</v>
      </c>
      <c r="F169" s="22">
        <v>20289.35</v>
      </c>
      <c r="G169" s="22">
        <v>458597.02</v>
      </c>
      <c r="H169" s="22">
        <v>7538533.020000001</v>
      </c>
      <c r="I169" s="22">
        <v>36.84</v>
      </c>
      <c r="J169" s="22">
        <v>6932.18</v>
      </c>
      <c r="K169" s="22">
        <v>239028.58</v>
      </c>
    </row>
    <row r="170" spans="4:11" ht="12.75">
      <c r="D170">
        <v>176.09999999999127</v>
      </c>
      <c r="E170" t="s">
        <v>241</v>
      </c>
      <c r="F170" s="22">
        <v>19661.56</v>
      </c>
      <c r="G170" s="22">
        <v>438307.67</v>
      </c>
      <c r="H170" s="22">
        <v>7079936</v>
      </c>
      <c r="I170" s="22">
        <v>36.76</v>
      </c>
      <c r="J170" s="22">
        <v>6895.34</v>
      </c>
      <c r="K170" s="22">
        <v>232096.4</v>
      </c>
    </row>
    <row r="171" spans="4:11" ht="12.75">
      <c r="D171">
        <v>181.38000000000466</v>
      </c>
      <c r="E171" t="s">
        <v>243</v>
      </c>
      <c r="F171" s="22">
        <v>19052.13</v>
      </c>
      <c r="G171" s="22">
        <v>418646.11</v>
      </c>
      <c r="H171" s="22">
        <v>6641628.33</v>
      </c>
      <c r="I171" s="22">
        <v>36.76</v>
      </c>
      <c r="J171" s="22">
        <v>6858.58</v>
      </c>
      <c r="K171" s="22">
        <v>225201.06</v>
      </c>
    </row>
    <row r="172" spans="4:11" ht="12.75">
      <c r="D172">
        <v>187.06999999999243</v>
      </c>
      <c r="E172" t="s">
        <v>245</v>
      </c>
      <c r="F172" s="22">
        <v>18460.46</v>
      </c>
      <c r="G172" s="22">
        <v>399593.98</v>
      </c>
      <c r="H172" s="22">
        <v>6222982.22</v>
      </c>
      <c r="I172" s="22">
        <v>36.81</v>
      </c>
      <c r="J172" s="22">
        <v>6821.82</v>
      </c>
      <c r="K172" s="22">
        <v>218342.48</v>
      </c>
    </row>
    <row r="173" spans="4:11" ht="12.75">
      <c r="D173">
        <v>193.13999999999942</v>
      </c>
      <c r="E173" t="s">
        <v>247</v>
      </c>
      <c r="F173" s="22">
        <v>17885.96</v>
      </c>
      <c r="G173" s="22">
        <v>381133.52</v>
      </c>
      <c r="H173" s="22">
        <v>5823388.24</v>
      </c>
      <c r="I173" s="22">
        <v>36.9</v>
      </c>
      <c r="J173" s="22">
        <v>6785.01</v>
      </c>
      <c r="K173" s="22">
        <v>211520.66</v>
      </c>
    </row>
    <row r="174" spans="4:11" ht="12.75">
      <c r="D174">
        <v>199.45000000001164</v>
      </c>
      <c r="E174" t="s">
        <v>249</v>
      </c>
      <c r="F174" s="22">
        <v>17328.12</v>
      </c>
      <c r="G174" s="22">
        <v>363247.56</v>
      </c>
      <c r="H174" s="22">
        <v>5442254.720000001</v>
      </c>
      <c r="I174" s="22">
        <v>36.99</v>
      </c>
      <c r="J174" s="22">
        <v>6748.11</v>
      </c>
      <c r="K174" s="22">
        <v>204735.65</v>
      </c>
    </row>
    <row r="175" spans="4:11" ht="12.75">
      <c r="D175">
        <v>205.90999999998894</v>
      </c>
      <c r="E175" t="s">
        <v>251</v>
      </c>
      <c r="F175" s="22">
        <v>16786.42</v>
      </c>
      <c r="G175" s="22">
        <v>345919.44</v>
      </c>
      <c r="H175" s="22">
        <v>5079007.16</v>
      </c>
      <c r="I175" s="22">
        <v>37.08</v>
      </c>
      <c r="J175" s="22">
        <v>6711.12</v>
      </c>
      <c r="K175" s="22">
        <v>197987.54</v>
      </c>
    </row>
    <row r="176" spans="4:11" ht="12.75">
      <c r="D176">
        <v>212.5</v>
      </c>
      <c r="E176" t="s">
        <v>253</v>
      </c>
      <c r="F176" s="22">
        <v>16260.42</v>
      </c>
      <c r="G176" s="22">
        <v>329133.02</v>
      </c>
      <c r="H176" s="22">
        <v>4733087.72</v>
      </c>
      <c r="I176" s="22">
        <v>37.15</v>
      </c>
      <c r="J176" s="22">
        <v>6674.04</v>
      </c>
      <c r="K176" s="22">
        <v>191276.42</v>
      </c>
    </row>
    <row r="177" spans="4:11" ht="12.75">
      <c r="D177">
        <v>219.5</v>
      </c>
      <c r="E177" t="s">
        <v>255</v>
      </c>
      <c r="F177" s="22">
        <v>15749.66</v>
      </c>
      <c r="G177" s="22">
        <v>312872.6</v>
      </c>
      <c r="H177" s="22">
        <v>4403954.7</v>
      </c>
      <c r="I177" s="22">
        <v>37.26</v>
      </c>
      <c r="J177" s="22">
        <v>6636.89</v>
      </c>
      <c r="K177" s="22">
        <v>184602.38</v>
      </c>
    </row>
    <row r="178" spans="4:11" ht="12.75">
      <c r="D178">
        <v>227.61000000000058</v>
      </c>
      <c r="E178" t="s">
        <v>257</v>
      </c>
      <c r="F178" s="22">
        <v>15253.68</v>
      </c>
      <c r="G178" s="22">
        <v>297122.94</v>
      </c>
      <c r="H178" s="22">
        <v>4091082.1</v>
      </c>
      <c r="I178" s="22">
        <v>37.51</v>
      </c>
      <c r="J178" s="22">
        <v>6599.63</v>
      </c>
      <c r="K178" s="22">
        <v>177965.49</v>
      </c>
    </row>
    <row r="179" spans="4:11" ht="12.75">
      <c r="D179">
        <v>246.13999999999942</v>
      </c>
      <c r="E179" t="s">
        <v>259</v>
      </c>
      <c r="F179" s="22">
        <v>14771.89</v>
      </c>
      <c r="G179" s="22">
        <v>281869.26</v>
      </c>
      <c r="H179" s="22">
        <v>3793959.16</v>
      </c>
      <c r="I179" s="22">
        <v>39.38</v>
      </c>
      <c r="J179" s="22">
        <v>6562.12</v>
      </c>
      <c r="K179" s="22">
        <v>171365.86</v>
      </c>
    </row>
    <row r="180" spans="4:11" ht="12.75">
      <c r="D180">
        <v>267.79000000000815</v>
      </c>
      <c r="E180" t="s">
        <v>261</v>
      </c>
      <c r="F180" s="22">
        <v>14302.26</v>
      </c>
      <c r="G180" s="22">
        <v>267097.37</v>
      </c>
      <c r="H180" s="22">
        <v>3512089.9</v>
      </c>
      <c r="I180" s="22">
        <v>41.6</v>
      </c>
      <c r="J180" s="22">
        <v>6522.74</v>
      </c>
      <c r="K180" s="22">
        <v>164803.74</v>
      </c>
    </row>
    <row r="181" spans="4:11" ht="12.75">
      <c r="D181">
        <v>292.75999999999476</v>
      </c>
      <c r="E181" t="s">
        <v>263</v>
      </c>
      <c r="F181" s="22">
        <v>13844.09</v>
      </c>
      <c r="G181" s="22">
        <v>252795.11</v>
      </c>
      <c r="H181" s="22">
        <v>3244992.53</v>
      </c>
      <c r="I181" s="22">
        <v>44.15</v>
      </c>
      <c r="J181" s="22">
        <v>6481.14</v>
      </c>
      <c r="K181" s="22">
        <v>158281</v>
      </c>
    </row>
    <row r="182" spans="4:11" ht="12.75">
      <c r="D182">
        <v>321.320000000007</v>
      </c>
      <c r="E182" t="s">
        <v>265</v>
      </c>
      <c r="F182" s="22">
        <v>13396.72</v>
      </c>
      <c r="G182" s="22">
        <v>238951.02</v>
      </c>
      <c r="H182" s="22">
        <v>2992197.42</v>
      </c>
      <c r="I182" s="22">
        <v>47.05</v>
      </c>
      <c r="J182" s="22">
        <v>6436.99</v>
      </c>
      <c r="K182" s="22">
        <v>151799.86</v>
      </c>
    </row>
    <row r="183" spans="4:11" ht="12.75">
      <c r="D183">
        <v>353.75</v>
      </c>
      <c r="E183" t="s">
        <v>267</v>
      </c>
      <c r="F183" s="22">
        <v>12959.48</v>
      </c>
      <c r="G183" s="22">
        <v>225554.3</v>
      </c>
      <c r="H183" s="22">
        <v>2753246.4</v>
      </c>
      <c r="I183" s="22">
        <v>50.29</v>
      </c>
      <c r="J183" s="22">
        <v>6389.94</v>
      </c>
      <c r="K183" s="22">
        <v>145362.87</v>
      </c>
    </row>
    <row r="184" spans="4:11" ht="12.75">
      <c r="D184">
        <v>390.3600000000006</v>
      </c>
      <c r="E184" t="s">
        <v>269</v>
      </c>
      <c r="F184" s="22">
        <v>12531.73</v>
      </c>
      <c r="G184" s="22">
        <v>212594.82</v>
      </c>
      <c r="H184" s="22">
        <v>2527692.1</v>
      </c>
      <c r="I184" s="22">
        <v>53.87</v>
      </c>
      <c r="J184" s="22">
        <v>6339.65</v>
      </c>
      <c r="K184" s="22">
        <v>138972.93</v>
      </c>
    </row>
    <row r="185" spans="4:11" ht="12.75">
      <c r="D185">
        <v>431.56999999999243</v>
      </c>
      <c r="E185" t="s">
        <v>271</v>
      </c>
      <c r="F185" s="22">
        <v>12112.86</v>
      </c>
      <c r="G185" s="22">
        <v>200063.09</v>
      </c>
      <c r="H185" s="22">
        <v>2315097.28</v>
      </c>
      <c r="I185" s="22">
        <v>57.83</v>
      </c>
      <c r="J185" s="22">
        <v>6285.78</v>
      </c>
      <c r="K185" s="22">
        <v>132633.28</v>
      </c>
    </row>
    <row r="186" spans="4:11" ht="12.75">
      <c r="D186">
        <v>477.9799999999959</v>
      </c>
      <c r="E186" t="s">
        <v>273</v>
      </c>
      <c r="F186" s="22">
        <v>11702.23</v>
      </c>
      <c r="G186" s="22">
        <v>187950.23</v>
      </c>
      <c r="H186" s="22">
        <v>2115034.19</v>
      </c>
      <c r="I186" s="22">
        <v>62.18</v>
      </c>
      <c r="J186" s="22">
        <v>6227.95</v>
      </c>
      <c r="K186" s="22">
        <v>126347.5</v>
      </c>
    </row>
    <row r="187" spans="4:11" ht="12.75">
      <c r="D187">
        <v>530.3300000000017</v>
      </c>
      <c r="E187" t="s">
        <v>275</v>
      </c>
      <c r="F187" s="22">
        <v>11299.21</v>
      </c>
      <c r="G187" s="22">
        <v>176248</v>
      </c>
      <c r="H187" s="22">
        <v>1927083.96</v>
      </c>
      <c r="I187" s="22">
        <v>66.98</v>
      </c>
      <c r="J187" s="22">
        <v>6165.77</v>
      </c>
      <c r="K187" s="22">
        <v>120119.55</v>
      </c>
    </row>
    <row r="188" spans="4:11" ht="12.75">
      <c r="D188">
        <v>589.4700000000012</v>
      </c>
      <c r="E188" t="s">
        <v>277</v>
      </c>
      <c r="F188" s="22">
        <v>10903.13</v>
      </c>
      <c r="G188" s="22">
        <v>164948.79</v>
      </c>
      <c r="H188" s="22">
        <v>1750835.96</v>
      </c>
      <c r="I188" s="22">
        <v>72.28</v>
      </c>
      <c r="J188" s="22">
        <v>6098.79</v>
      </c>
      <c r="K188" s="22">
        <v>113953.78</v>
      </c>
    </row>
    <row r="189" spans="4:11" ht="12.75">
      <c r="D189">
        <v>656.4700000000012</v>
      </c>
      <c r="E189" t="s">
        <v>279</v>
      </c>
      <c r="F189" s="22">
        <v>10513.28</v>
      </c>
      <c r="G189" s="22">
        <v>154045.66</v>
      </c>
      <c r="H189" s="22">
        <v>1585887.17</v>
      </c>
      <c r="I189" s="22">
        <v>78.15</v>
      </c>
      <c r="J189" s="22">
        <v>6026.51</v>
      </c>
      <c r="K189" s="22">
        <v>107854.99</v>
      </c>
    </row>
    <row r="190" spans="4:11" ht="12.75">
      <c r="D190">
        <v>732.5899999999965</v>
      </c>
      <c r="E190" t="s">
        <v>281</v>
      </c>
      <c r="F190" s="22">
        <v>10128.92</v>
      </c>
      <c r="G190" s="22">
        <v>143532.38</v>
      </c>
      <c r="H190" s="22">
        <v>1431841.51</v>
      </c>
      <c r="I190" s="22">
        <v>84.67</v>
      </c>
      <c r="J190" s="22">
        <v>5948.36</v>
      </c>
      <c r="K190" s="22">
        <v>101828.48</v>
      </c>
    </row>
    <row r="191" spans="4:11" ht="12.75">
      <c r="D191">
        <v>819.25</v>
      </c>
      <c r="E191" t="s">
        <v>283</v>
      </c>
      <c r="F191" s="22">
        <v>9749.23</v>
      </c>
      <c r="G191" s="22">
        <v>133403.46</v>
      </c>
      <c r="H191" s="22">
        <v>1288309.13</v>
      </c>
      <c r="I191" s="22">
        <v>91.93</v>
      </c>
      <c r="J191" s="22">
        <v>5863.69</v>
      </c>
      <c r="K191" s="22">
        <v>95880.12</v>
      </c>
    </row>
    <row r="192" spans="4:11" ht="12.75">
      <c r="D192">
        <v>918.0200000000041</v>
      </c>
      <c r="E192" t="s">
        <v>285</v>
      </c>
      <c r="F192" s="22">
        <v>9373.34</v>
      </c>
      <c r="G192" s="22">
        <v>123654.23</v>
      </c>
      <c r="H192" s="22">
        <v>1154905.67</v>
      </c>
      <c r="I192" s="22">
        <v>100.01</v>
      </c>
      <c r="J192" s="22">
        <v>5771.76</v>
      </c>
      <c r="K192" s="22">
        <v>90016.43</v>
      </c>
    </row>
    <row r="193" spans="4:11" ht="12.75">
      <c r="D193">
        <v>1030.52</v>
      </c>
      <c r="E193" t="s">
        <v>287</v>
      </c>
      <c r="F193" s="22">
        <v>9000.31</v>
      </c>
      <c r="G193" s="22">
        <v>114280.89</v>
      </c>
      <c r="H193" s="22">
        <v>1031251.44</v>
      </c>
      <c r="I193" s="22">
        <v>109</v>
      </c>
      <c r="J193" s="22">
        <v>5671.75</v>
      </c>
      <c r="K193" s="22">
        <v>84244.67</v>
      </c>
    </row>
    <row r="194" spans="4:11" ht="12.75">
      <c r="D194">
        <v>1158.42</v>
      </c>
      <c r="E194" t="s">
        <v>289</v>
      </c>
      <c r="F194" s="22">
        <v>8629.17</v>
      </c>
      <c r="G194" s="22">
        <v>105280.58</v>
      </c>
      <c r="H194" s="22">
        <v>916970.55</v>
      </c>
      <c r="I194" s="22">
        <v>118.96</v>
      </c>
      <c r="J194" s="22">
        <v>5562.75</v>
      </c>
      <c r="K194" s="22">
        <v>78572.92</v>
      </c>
    </row>
    <row r="195" spans="4:11" ht="12.75">
      <c r="D195">
        <v>1303.429999999993</v>
      </c>
      <c r="E195" t="s">
        <v>291</v>
      </c>
      <c r="F195" s="22">
        <v>8258.87</v>
      </c>
      <c r="G195" s="22">
        <v>96651.41</v>
      </c>
      <c r="H195" s="22">
        <v>811689.97</v>
      </c>
      <c r="I195" s="22">
        <v>129.95</v>
      </c>
      <c r="J195" s="22">
        <v>5443.79</v>
      </c>
      <c r="K195" s="22">
        <v>73010.17</v>
      </c>
    </row>
    <row r="196" spans="4:11" ht="12.75">
      <c r="D196">
        <v>1467.27</v>
      </c>
      <c r="E196" t="s">
        <v>293</v>
      </c>
      <c r="F196" s="22">
        <v>7888.37</v>
      </c>
      <c r="G196" s="22">
        <v>88392.54</v>
      </c>
      <c r="H196" s="22">
        <v>715038.56</v>
      </c>
      <c r="I196" s="22">
        <v>142.03</v>
      </c>
      <c r="J196" s="22">
        <v>5313.84</v>
      </c>
      <c r="K196" s="22">
        <v>67566.38</v>
      </c>
    </row>
    <row r="197" spans="4:11" ht="12.75">
      <c r="D197">
        <v>1651.6000000000058</v>
      </c>
      <c r="E197" t="s">
        <v>295</v>
      </c>
      <c r="F197" s="22">
        <v>7516.59</v>
      </c>
      <c r="G197" s="22">
        <v>80504.17</v>
      </c>
      <c r="H197" s="22">
        <v>626646.02</v>
      </c>
      <c r="I197" s="22">
        <v>155.21</v>
      </c>
      <c r="J197" s="22">
        <v>5171.81</v>
      </c>
      <c r="K197" s="22">
        <v>62252.54</v>
      </c>
    </row>
    <row r="198" spans="4:11" ht="12.75">
      <c r="D198">
        <v>1857.87</v>
      </c>
      <c r="E198" t="s">
        <v>297</v>
      </c>
      <c r="F198" s="22">
        <v>7142.45</v>
      </c>
      <c r="G198" s="22">
        <v>72987.58</v>
      </c>
      <c r="H198" s="22">
        <v>546141.85</v>
      </c>
      <c r="I198" s="22">
        <v>169.51</v>
      </c>
      <c r="J198" s="22">
        <v>5016.6</v>
      </c>
      <c r="K198" s="22">
        <v>57080.73</v>
      </c>
    </row>
    <row r="199" spans="4:11" ht="12.75">
      <c r="D199">
        <v>2087.14</v>
      </c>
      <c r="E199" t="s">
        <v>299</v>
      </c>
      <c r="F199" s="22">
        <v>6764.9</v>
      </c>
      <c r="G199" s="22">
        <v>65845.13</v>
      </c>
      <c r="H199" s="22">
        <v>473154.27</v>
      </c>
      <c r="I199" s="22">
        <v>184.88</v>
      </c>
      <c r="J199" s="22">
        <v>4847.09</v>
      </c>
      <c r="K199" s="22">
        <v>52064.13</v>
      </c>
    </row>
    <row r="200" spans="4:11" ht="12.75">
      <c r="D200">
        <v>2339.97</v>
      </c>
      <c r="E200" t="s">
        <v>301</v>
      </c>
      <c r="F200" s="22">
        <v>6382.98</v>
      </c>
      <c r="G200" s="22">
        <v>59080.23</v>
      </c>
      <c r="H200" s="22">
        <v>407309.14</v>
      </c>
      <c r="I200" s="22">
        <v>201.24</v>
      </c>
      <c r="J200" s="22">
        <v>4662.21</v>
      </c>
      <c r="K200" s="22">
        <v>47217.04</v>
      </c>
    </row>
    <row r="201" spans="4:11" ht="12.75">
      <c r="D201">
        <v>2616.100000000006</v>
      </c>
      <c r="E201" t="s">
        <v>303</v>
      </c>
      <c r="F201" s="22">
        <v>5995.83</v>
      </c>
      <c r="G201" s="22">
        <v>52697.25</v>
      </c>
      <c r="H201" s="22">
        <v>348228.91</v>
      </c>
      <c r="I201" s="22">
        <v>218.44</v>
      </c>
      <c r="J201" s="22">
        <v>4460.97</v>
      </c>
      <c r="K201" s="22">
        <v>42554.83</v>
      </c>
    </row>
    <row r="202" spans="4:11" ht="12.75">
      <c r="D202">
        <v>2914.149999999994</v>
      </c>
      <c r="E202" t="s">
        <v>305</v>
      </c>
      <c r="F202" s="22">
        <v>5602.75</v>
      </c>
      <c r="G202" s="22">
        <v>46701.42</v>
      </c>
      <c r="H202" s="22">
        <v>295531.66</v>
      </c>
      <c r="I202" s="22">
        <v>236.24</v>
      </c>
      <c r="J202" s="22">
        <v>4242.53</v>
      </c>
      <c r="K202" s="22">
        <v>38093.86</v>
      </c>
    </row>
    <row r="203" spans="4:11" ht="12.75">
      <c r="D203">
        <v>3205.16</v>
      </c>
      <c r="E203" t="s">
        <v>307</v>
      </c>
      <c r="F203" s="22">
        <v>5203.33</v>
      </c>
      <c r="G203" s="22">
        <v>41098.67</v>
      </c>
      <c r="H203" s="22">
        <v>248830.24</v>
      </c>
      <c r="I203" s="22">
        <v>252.26</v>
      </c>
      <c r="J203" s="22">
        <v>4006.29</v>
      </c>
      <c r="K203" s="22">
        <v>33851.33</v>
      </c>
    </row>
    <row r="204" spans="4:11" ht="12.75">
      <c r="D204">
        <v>3458.85</v>
      </c>
      <c r="E204" t="s">
        <v>309</v>
      </c>
      <c r="F204" s="22">
        <v>4799.52</v>
      </c>
      <c r="G204" s="22">
        <v>35895.34</v>
      </c>
      <c r="H204" s="22">
        <v>207731.57</v>
      </c>
      <c r="I204" s="22">
        <v>264.3</v>
      </c>
      <c r="J204" s="22">
        <v>3754.03</v>
      </c>
      <c r="K204" s="22">
        <v>29845.04</v>
      </c>
    </row>
    <row r="205" spans="4:11" ht="12.75">
      <c r="D205">
        <v>3676.37</v>
      </c>
      <c r="E205" t="s">
        <v>311</v>
      </c>
      <c r="F205" s="22">
        <v>4395.43</v>
      </c>
      <c r="G205" s="22">
        <v>31095.82</v>
      </c>
      <c r="H205" s="22">
        <v>171836.23</v>
      </c>
      <c r="I205" s="22">
        <v>272.74</v>
      </c>
      <c r="J205" s="22">
        <v>3489.73</v>
      </c>
      <c r="K205" s="22">
        <v>26091.01</v>
      </c>
    </row>
    <row r="206" spans="4:11" ht="12.75">
      <c r="D206">
        <v>3858.780000000006</v>
      </c>
      <c r="E206" t="s">
        <v>313</v>
      </c>
      <c r="F206" s="22">
        <v>3994.67</v>
      </c>
      <c r="G206" s="22">
        <v>26700.39</v>
      </c>
      <c r="H206" s="22">
        <v>140740.41</v>
      </c>
      <c r="I206" s="22">
        <v>277.93</v>
      </c>
      <c r="J206" s="22">
        <v>3216.99</v>
      </c>
      <c r="K206" s="22">
        <v>22601.28</v>
      </c>
    </row>
    <row r="207" spans="4:11" ht="12.75">
      <c r="D207">
        <v>4004.03</v>
      </c>
      <c r="E207" t="s">
        <v>315</v>
      </c>
      <c r="F207" s="22">
        <v>3600.39</v>
      </c>
      <c r="G207" s="22">
        <v>22705.72</v>
      </c>
      <c r="H207" s="22">
        <v>114040.02</v>
      </c>
      <c r="I207" s="22">
        <v>279.99</v>
      </c>
      <c r="J207" s="22">
        <v>2939.06</v>
      </c>
      <c r="K207" s="22">
        <v>19384.29</v>
      </c>
    </row>
    <row r="208" spans="4:11" ht="12.75">
      <c r="D208">
        <v>4112.149999999994</v>
      </c>
      <c r="E208" t="s">
        <v>317</v>
      </c>
      <c r="F208" s="22">
        <v>3215.53</v>
      </c>
      <c r="G208" s="22">
        <v>19105.33</v>
      </c>
      <c r="H208" s="22">
        <v>91334.3</v>
      </c>
      <c r="I208" s="22">
        <v>279.18</v>
      </c>
      <c r="J208" s="22">
        <v>2659.07</v>
      </c>
      <c r="K208" s="22">
        <v>16445.23</v>
      </c>
    </row>
    <row r="209" spans="4:11" ht="12.75">
      <c r="D209">
        <v>4180.55</v>
      </c>
      <c r="E209" t="s">
        <v>319</v>
      </c>
      <c r="F209" s="22">
        <v>2842.69</v>
      </c>
      <c r="G209" s="22">
        <v>15889.8</v>
      </c>
      <c r="H209" s="22">
        <v>72228.97</v>
      </c>
      <c r="I209" s="22">
        <v>275.56</v>
      </c>
      <c r="J209" s="22">
        <v>2379.89</v>
      </c>
      <c r="K209" s="22">
        <v>13786.16</v>
      </c>
    </row>
    <row r="210" spans="4:11" ht="12.75">
      <c r="D210">
        <v>4203.06</v>
      </c>
      <c r="E210" t="s">
        <v>321</v>
      </c>
      <c r="F210" s="22">
        <v>2484.34</v>
      </c>
      <c r="G210" s="22">
        <v>13047.11</v>
      </c>
      <c r="H210" s="22">
        <v>56339.17</v>
      </c>
      <c r="I210" s="22">
        <v>268.97</v>
      </c>
      <c r="J210" s="22">
        <v>2104.33</v>
      </c>
      <c r="K210" s="22">
        <v>11406.27</v>
      </c>
    </row>
    <row r="211" spans="4:11" ht="12.75">
      <c r="D211">
        <v>4169.17</v>
      </c>
      <c r="E211" t="s">
        <v>323</v>
      </c>
      <c r="F211" s="22">
        <v>2143.01</v>
      </c>
      <c r="G211" s="22">
        <v>10562.77</v>
      </c>
      <c r="H211" s="22">
        <v>43292.06</v>
      </c>
      <c r="I211" s="22">
        <v>259.03</v>
      </c>
      <c r="J211" s="22">
        <v>1835.36</v>
      </c>
      <c r="K211" s="22">
        <v>9301.94</v>
      </c>
    </row>
    <row r="212" spans="4:11" ht="12.75">
      <c r="D212">
        <v>4069.96</v>
      </c>
      <c r="E212" t="s">
        <v>325</v>
      </c>
      <c r="F212" s="22">
        <v>1821.56</v>
      </c>
      <c r="G212" s="22">
        <v>8419.76</v>
      </c>
      <c r="H212" s="22">
        <v>32729.29</v>
      </c>
      <c r="I212" s="22">
        <v>245.5</v>
      </c>
      <c r="J212" s="22">
        <v>1576.33</v>
      </c>
      <c r="K212" s="22">
        <v>7466.58</v>
      </c>
    </row>
    <row r="213" spans="4:11" ht="12.75">
      <c r="D213">
        <v>3899.65</v>
      </c>
      <c r="E213" t="s">
        <v>327</v>
      </c>
      <c r="F213" s="22">
        <v>1523.01</v>
      </c>
      <c r="G213" s="22">
        <v>6598.2</v>
      </c>
      <c r="H213" s="22">
        <v>24309.53</v>
      </c>
      <c r="I213" s="22">
        <v>228.38</v>
      </c>
      <c r="J213" s="22">
        <v>1330.83</v>
      </c>
      <c r="K213" s="22">
        <v>5890.25</v>
      </c>
    </row>
    <row r="214" spans="4:11" ht="12.75">
      <c r="D214">
        <v>3657.71</v>
      </c>
      <c r="E214" t="s">
        <v>329</v>
      </c>
      <c r="F214" s="22">
        <v>1250.27</v>
      </c>
      <c r="G214" s="22">
        <v>5075.19</v>
      </c>
      <c r="H214" s="22">
        <v>17711.33</v>
      </c>
      <c r="I214" s="22">
        <v>207.97</v>
      </c>
      <c r="J214" s="22">
        <v>1102.45</v>
      </c>
      <c r="K214" s="22">
        <v>4559.42</v>
      </c>
    </row>
    <row r="215" spans="4:11" ht="12.75">
      <c r="D215">
        <v>3351.78</v>
      </c>
      <c r="E215" t="s">
        <v>331</v>
      </c>
      <c r="F215" s="22">
        <v>1005.89</v>
      </c>
      <c r="G215" s="22">
        <v>3824.92</v>
      </c>
      <c r="H215" s="22">
        <v>12636.14</v>
      </c>
      <c r="I215" s="22">
        <v>185.02</v>
      </c>
      <c r="J215" s="22">
        <v>894.48</v>
      </c>
      <c r="K215" s="22">
        <v>3456.97</v>
      </c>
    </row>
    <row r="216" spans="4:11" ht="12.75">
      <c r="D216">
        <v>2995.44</v>
      </c>
      <c r="E216" t="s">
        <v>333</v>
      </c>
      <c r="F216" s="22">
        <v>791.57</v>
      </c>
      <c r="G216" s="22">
        <v>2819.03</v>
      </c>
      <c r="H216" s="22">
        <v>8811.22</v>
      </c>
      <c r="I216" s="22">
        <v>160.54</v>
      </c>
      <c r="J216" s="22">
        <v>709.46</v>
      </c>
      <c r="K216" s="22">
        <v>2562.49</v>
      </c>
    </row>
    <row r="217" spans="4:11" ht="12.75">
      <c r="D217">
        <v>2605.93</v>
      </c>
      <c r="E217" t="s">
        <v>335</v>
      </c>
      <c r="F217" s="22">
        <v>607.97</v>
      </c>
      <c r="G217" s="22">
        <v>2027.46</v>
      </c>
      <c r="H217" s="22">
        <v>5992.19</v>
      </c>
      <c r="I217" s="22">
        <v>135.59</v>
      </c>
      <c r="J217" s="22">
        <v>548.92</v>
      </c>
      <c r="K217" s="22">
        <v>1853.03</v>
      </c>
    </row>
    <row r="218" spans="4:11" ht="12.75">
      <c r="D218">
        <v>2202.29</v>
      </c>
      <c r="E218" t="s">
        <v>337</v>
      </c>
      <c r="F218" s="22">
        <v>454.67</v>
      </c>
      <c r="G218" s="22">
        <v>1419.49</v>
      </c>
      <c r="H218" s="22">
        <v>3964.73</v>
      </c>
      <c r="I218" s="22">
        <v>111.25</v>
      </c>
      <c r="J218" s="22">
        <v>413.33</v>
      </c>
      <c r="K218" s="22">
        <v>1304.11</v>
      </c>
    </row>
    <row r="219" spans="4:11" ht="12.75">
      <c r="D219">
        <v>1803.62</v>
      </c>
      <c r="E219" t="s">
        <v>339</v>
      </c>
      <c r="F219" s="22">
        <v>330.17</v>
      </c>
      <c r="G219" s="22">
        <v>964.82</v>
      </c>
      <c r="H219" s="22">
        <v>2545.24</v>
      </c>
      <c r="I219" s="22">
        <v>88.46</v>
      </c>
      <c r="J219" s="22">
        <v>302.08</v>
      </c>
      <c r="K219" s="22">
        <v>890.78</v>
      </c>
    </row>
    <row r="220" spans="4:11" ht="12.75">
      <c r="D220">
        <v>1427.41</v>
      </c>
      <c r="E220" t="s">
        <v>341</v>
      </c>
      <c r="F220" s="22">
        <v>232.1</v>
      </c>
      <c r="G220" s="22">
        <v>634.65</v>
      </c>
      <c r="H220" s="22">
        <v>1580.42</v>
      </c>
      <c r="I220" s="22">
        <v>67.97</v>
      </c>
      <c r="J220" s="22">
        <v>213.62</v>
      </c>
      <c r="K220" s="22">
        <v>588.7</v>
      </c>
    </row>
    <row r="221" spans="4:11" ht="12.75">
      <c r="D221">
        <v>1088.02</v>
      </c>
      <c r="E221" t="s">
        <v>343</v>
      </c>
      <c r="F221" s="22">
        <v>157.37</v>
      </c>
      <c r="G221" s="22">
        <v>402.55</v>
      </c>
      <c r="H221" s="22">
        <v>945.77</v>
      </c>
      <c r="I221" s="22">
        <v>50.3</v>
      </c>
      <c r="J221" s="22">
        <v>145.65</v>
      </c>
      <c r="K221" s="22">
        <v>375.08</v>
      </c>
    </row>
    <row r="222" spans="4:11" ht="12.75">
      <c r="D222">
        <v>795.58</v>
      </c>
      <c r="E222" t="s">
        <v>345</v>
      </c>
      <c r="F222" s="22">
        <v>102.48</v>
      </c>
      <c r="G222" s="22">
        <v>245.18</v>
      </c>
      <c r="H222" s="22">
        <v>543.22</v>
      </c>
      <c r="I222" s="22">
        <v>35.71</v>
      </c>
      <c r="J222" s="22">
        <v>95.35</v>
      </c>
      <c r="K222" s="22">
        <v>229.43</v>
      </c>
    </row>
    <row r="223" spans="4:11" ht="12.75">
      <c r="D223">
        <v>555.45</v>
      </c>
      <c r="E223" t="s">
        <v>347</v>
      </c>
      <c r="F223" s="22">
        <v>63.79</v>
      </c>
      <c r="G223" s="22">
        <v>142.7</v>
      </c>
      <c r="H223" s="22">
        <v>298.04</v>
      </c>
      <c r="I223" s="22">
        <v>24.2</v>
      </c>
      <c r="J223" s="22">
        <v>59.64</v>
      </c>
      <c r="K223" s="22">
        <v>134.08</v>
      </c>
    </row>
    <row r="224" spans="4:11" ht="12.75">
      <c r="D224">
        <v>368.16</v>
      </c>
      <c r="E224" t="s">
        <v>349</v>
      </c>
      <c r="F224" s="22">
        <v>37.73</v>
      </c>
      <c r="G224" s="22">
        <v>78.91</v>
      </c>
      <c r="H224" s="22">
        <v>155.34</v>
      </c>
      <c r="I224" s="22">
        <v>15.58</v>
      </c>
      <c r="J224" s="22">
        <v>35.44</v>
      </c>
      <c r="K224" s="22">
        <v>74.44</v>
      </c>
    </row>
    <row r="225" spans="4:11" ht="12.75">
      <c r="D225">
        <v>230.08</v>
      </c>
      <c r="E225" t="s">
        <v>351</v>
      </c>
      <c r="F225" s="22">
        <v>21.05</v>
      </c>
      <c r="G225" s="22">
        <v>41.18</v>
      </c>
      <c r="H225" s="22">
        <v>76.43</v>
      </c>
      <c r="I225" s="22">
        <v>9.45</v>
      </c>
      <c r="J225" s="22">
        <v>19.86</v>
      </c>
      <c r="K225" s="22">
        <v>39</v>
      </c>
    </row>
    <row r="226" spans="4:11" ht="12.75">
      <c r="D226">
        <v>134.43</v>
      </c>
      <c r="E226" t="s">
        <v>353</v>
      </c>
      <c r="F226" s="22">
        <v>10.99</v>
      </c>
      <c r="G226" s="22">
        <v>20.13</v>
      </c>
      <c r="H226" s="22">
        <v>35.25</v>
      </c>
      <c r="I226" s="22">
        <v>5.36</v>
      </c>
      <c r="J226" s="22">
        <v>10.41</v>
      </c>
      <c r="K226" s="22">
        <v>19.14</v>
      </c>
    </row>
    <row r="227" spans="4:11" ht="12.75">
      <c r="D227">
        <v>72.66</v>
      </c>
      <c r="E227" t="s">
        <v>355</v>
      </c>
      <c r="F227" s="22">
        <v>5.31</v>
      </c>
      <c r="G227" s="22">
        <v>9.14</v>
      </c>
      <c r="H227" s="22">
        <v>15.12</v>
      </c>
      <c r="I227" s="22">
        <v>2.81</v>
      </c>
      <c r="J227" s="22">
        <v>5.05</v>
      </c>
      <c r="K227" s="22">
        <v>8.73</v>
      </c>
    </row>
    <row r="228" spans="4:11" ht="12.75">
      <c r="D228">
        <v>34.76</v>
      </c>
      <c r="E228" t="s">
        <v>357</v>
      </c>
      <c r="F228" s="22">
        <v>2.34</v>
      </c>
      <c r="G228" s="22">
        <v>3.83</v>
      </c>
      <c r="H228" s="22">
        <v>5.98</v>
      </c>
      <c r="I228" s="22">
        <v>1.31</v>
      </c>
      <c r="J228" s="22">
        <v>2.24</v>
      </c>
      <c r="K228" s="22">
        <v>3.68</v>
      </c>
    </row>
    <row r="229" spans="4:11" ht="12.75">
      <c r="D229">
        <v>15.31</v>
      </c>
      <c r="E229" t="s">
        <v>359</v>
      </c>
      <c r="F229" s="22">
        <v>0.97</v>
      </c>
      <c r="G229" s="22">
        <v>1.49</v>
      </c>
      <c r="H229" s="22">
        <v>2.15</v>
      </c>
      <c r="I229" s="22">
        <v>0.56</v>
      </c>
      <c r="J229" s="22">
        <v>0.93</v>
      </c>
      <c r="K229" s="22">
        <v>1.44</v>
      </c>
    </row>
    <row r="230" spans="4:11" ht="12.75">
      <c r="D230">
        <v>6.4</v>
      </c>
      <c r="E230" t="s">
        <v>361</v>
      </c>
      <c r="F230" s="22">
        <v>0.38</v>
      </c>
      <c r="G230" s="22">
        <v>0.52</v>
      </c>
      <c r="H230" s="22">
        <v>0.66</v>
      </c>
      <c r="I230" s="22">
        <v>0.23</v>
      </c>
      <c r="J230" s="22">
        <v>0.37</v>
      </c>
      <c r="K230" s="22">
        <v>0.51</v>
      </c>
    </row>
    <row r="231" spans="4:11" ht="12.75">
      <c r="D231">
        <v>3.99</v>
      </c>
      <c r="E231" t="s">
        <v>363</v>
      </c>
      <c r="F231" s="22">
        <v>0.14</v>
      </c>
      <c r="G231" s="22">
        <v>0.14</v>
      </c>
      <c r="H231" s="22">
        <v>0.14</v>
      </c>
      <c r="I231" s="22">
        <v>0.14</v>
      </c>
      <c r="J231" s="22">
        <v>0.14</v>
      </c>
      <c r="K231" s="22">
        <v>0.14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(as)</cp:lastModifiedBy>
  <dcterms:created xsi:type="dcterms:W3CDTF">1998-11-27T07:14:00Z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